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stafa.S\Desktop\real 2\"/>
    </mc:Choice>
  </mc:AlternateContent>
  <bookViews>
    <workbookView xWindow="240" yWindow="15" windowWidth="19995" windowHeight="8190" tabRatio="646" activeTab="5"/>
  </bookViews>
  <sheets>
    <sheet name="Sheet2" sheetId="2" r:id="rId1"/>
    <sheet name="Sheet1" sheetId="1" r:id="rId2"/>
    <sheet name="obj" sheetId="7" r:id="rId3"/>
    <sheet name="1,2,3,4" sheetId="4" r:id="rId4"/>
    <sheet name="5-12" sheetId="10" r:id="rId5"/>
    <sheet name="total" sheetId="11" r:id="rId6"/>
    <sheet name="Sheet3" sheetId="8" r:id="rId7"/>
    <sheet name="Sheet4" sheetId="12" r:id="rId8"/>
  </sheets>
  <definedNames>
    <definedName name="_xlnm._FilterDatabase" localSheetId="4" hidden="1">'5-12'!$Y$22:$Y$213</definedName>
  </definedNames>
  <calcPr calcId="152511"/>
</workbook>
</file>

<file path=xl/calcChain.xml><?xml version="1.0" encoding="utf-8"?>
<calcChain xmlns="http://schemas.openxmlformats.org/spreadsheetml/2006/main">
  <c r="L1" i="8" l="1"/>
  <c r="M1" i="8"/>
  <c r="L2" i="8"/>
  <c r="M2" i="8"/>
  <c r="L3" i="8"/>
  <c r="M3" i="8"/>
  <c r="L4" i="8"/>
  <c r="M4" i="8"/>
  <c r="L5" i="8"/>
  <c r="M5" i="8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L16" i="8"/>
  <c r="M16" i="8"/>
  <c r="L17" i="8"/>
  <c r="M17" i="8"/>
  <c r="L18" i="8"/>
  <c r="M18" i="8"/>
  <c r="L19" i="8"/>
  <c r="M19" i="8"/>
  <c r="L20" i="8"/>
  <c r="M20" i="8"/>
  <c r="Q23" i="10"/>
  <c r="AC23" i="10"/>
  <c r="O1" i="10" l="1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" i="10"/>
  <c r="M2" i="10"/>
  <c r="M3" i="10" s="1"/>
  <c r="M4" i="10" s="1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T24" i="10" l="1"/>
  <c r="B484" i="11" s="1"/>
  <c r="T25" i="10"/>
  <c r="B485" i="11" s="1"/>
  <c r="T26" i="10"/>
  <c r="B486" i="11" s="1"/>
  <c r="T27" i="10"/>
  <c r="B487" i="11" s="1"/>
  <c r="T28" i="10"/>
  <c r="B488" i="11" s="1"/>
  <c r="T29" i="10"/>
  <c r="B489" i="11" s="1"/>
  <c r="T30" i="10"/>
  <c r="B490" i="11" s="1"/>
  <c r="T31" i="10"/>
  <c r="B491" i="11" s="1"/>
  <c r="T32" i="10"/>
  <c r="B492" i="11" s="1"/>
  <c r="T33" i="10"/>
  <c r="B493" i="11" s="1"/>
  <c r="T34" i="10"/>
  <c r="B494" i="11" s="1"/>
  <c r="T35" i="10"/>
  <c r="B495" i="11" s="1"/>
  <c r="T36" i="10"/>
  <c r="B496" i="11" s="1"/>
  <c r="T37" i="10"/>
  <c r="B497" i="11" s="1"/>
  <c r="T38" i="10"/>
  <c r="B498" i="11" s="1"/>
  <c r="T39" i="10"/>
  <c r="B499" i="11" s="1"/>
  <c r="T40" i="10"/>
  <c r="B500" i="11" s="1"/>
  <c r="T41" i="10"/>
  <c r="B501" i="11" s="1"/>
  <c r="T42" i="10"/>
  <c r="B502" i="11" s="1"/>
  <c r="T43" i="10"/>
  <c r="B503" i="11" s="1"/>
  <c r="AA23" i="10"/>
  <c r="O23" i="10"/>
  <c r="N11" i="8" l="1"/>
  <c r="N12" i="8"/>
  <c r="N13" i="8"/>
  <c r="N14" i="8"/>
  <c r="N15" i="8"/>
  <c r="N16" i="8"/>
  <c r="N17" i="8"/>
  <c r="N18" i="8"/>
  <c r="N19" i="8"/>
  <c r="N20" i="8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2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0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88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6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4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24" i="11"/>
  <c r="B823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04" i="11"/>
  <c r="B798" i="11"/>
  <c r="B799" i="11"/>
  <c r="B800" i="11"/>
  <c r="B801" i="11"/>
  <c r="B802" i="11"/>
  <c r="B803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84" i="11"/>
  <c r="B780" i="11"/>
  <c r="B781" i="11"/>
  <c r="B782" i="11"/>
  <c r="B783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6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44" i="11"/>
  <c r="B743" i="11"/>
  <c r="B734" i="11"/>
  <c r="B735" i="11"/>
  <c r="B736" i="11"/>
  <c r="B737" i="11"/>
  <c r="B738" i="11"/>
  <c r="B739" i="11"/>
  <c r="B740" i="11"/>
  <c r="B741" i="11"/>
  <c r="B742" i="11"/>
  <c r="B714" i="11"/>
  <c r="B715" i="11"/>
  <c r="B716" i="11"/>
  <c r="B717" i="11"/>
  <c r="B718" i="11"/>
  <c r="B719" i="11"/>
  <c r="B720" i="11"/>
  <c r="B721" i="11"/>
  <c r="B722" i="11"/>
  <c r="B723" i="11"/>
  <c r="B694" i="11"/>
  <c r="B695" i="11"/>
  <c r="B696" i="11"/>
  <c r="B697" i="11"/>
  <c r="B698" i="11"/>
  <c r="B699" i="11"/>
  <c r="B700" i="11"/>
  <c r="B701" i="11"/>
  <c r="B702" i="11"/>
  <c r="B703" i="11"/>
  <c r="B674" i="11"/>
  <c r="B675" i="11"/>
  <c r="B676" i="11"/>
  <c r="B677" i="11"/>
  <c r="B678" i="11"/>
  <c r="B679" i="11"/>
  <c r="B680" i="11"/>
  <c r="B681" i="11"/>
  <c r="B682" i="11"/>
  <c r="B683" i="11"/>
  <c r="B654" i="11"/>
  <c r="B655" i="11"/>
  <c r="B656" i="11"/>
  <c r="B657" i="11"/>
  <c r="B658" i="11"/>
  <c r="B659" i="11"/>
  <c r="B660" i="11"/>
  <c r="B661" i="11"/>
  <c r="B662" i="11"/>
  <c r="B663" i="11"/>
  <c r="B634" i="11"/>
  <c r="B635" i="11"/>
  <c r="B636" i="11"/>
  <c r="B637" i="11"/>
  <c r="B638" i="11"/>
  <c r="B639" i="11"/>
  <c r="B640" i="11"/>
  <c r="B641" i="11"/>
  <c r="B642" i="11"/>
  <c r="B643" i="11"/>
  <c r="B614" i="11"/>
  <c r="B615" i="11"/>
  <c r="B616" i="11"/>
  <c r="B617" i="11"/>
  <c r="B618" i="11"/>
  <c r="B619" i="11"/>
  <c r="B620" i="11"/>
  <c r="B621" i="11"/>
  <c r="B622" i="11"/>
  <c r="B623" i="11"/>
  <c r="B594" i="11"/>
  <c r="B595" i="11"/>
  <c r="B596" i="11"/>
  <c r="B597" i="11"/>
  <c r="B598" i="11"/>
  <c r="B599" i="11"/>
  <c r="B600" i="11"/>
  <c r="B601" i="11"/>
  <c r="B602" i="11"/>
  <c r="B603" i="11"/>
  <c r="B574" i="11"/>
  <c r="B575" i="11"/>
  <c r="B576" i="11"/>
  <c r="B577" i="11"/>
  <c r="B578" i="11"/>
  <c r="B579" i="11"/>
  <c r="B580" i="11"/>
  <c r="B581" i="11"/>
  <c r="B582" i="11"/>
  <c r="B583" i="11"/>
  <c r="B554" i="11"/>
  <c r="B555" i="11"/>
  <c r="B556" i="11"/>
  <c r="B557" i="11"/>
  <c r="B558" i="11"/>
  <c r="B559" i="11"/>
  <c r="B560" i="11"/>
  <c r="B561" i="11"/>
  <c r="B562" i="11"/>
  <c r="B563" i="11"/>
  <c r="B534" i="11"/>
  <c r="B535" i="11"/>
  <c r="B536" i="11"/>
  <c r="B537" i="11"/>
  <c r="B538" i="11"/>
  <c r="B539" i="11"/>
  <c r="B540" i="11"/>
  <c r="B541" i="11"/>
  <c r="B542" i="11"/>
  <c r="B543" i="11"/>
  <c r="B34" i="11"/>
  <c r="B35" i="11"/>
  <c r="B36" i="11"/>
  <c r="B37" i="11"/>
  <c r="B38" i="11"/>
  <c r="B39" i="11"/>
  <c r="B40" i="11"/>
  <c r="B41" i="11"/>
  <c r="B42" i="11"/>
  <c r="B43" i="11"/>
  <c r="B14" i="11"/>
  <c r="B15" i="11"/>
  <c r="B16" i="11"/>
  <c r="B17" i="11"/>
  <c r="B18" i="11"/>
  <c r="B19" i="11"/>
  <c r="B20" i="11"/>
  <c r="B21" i="11"/>
  <c r="B22" i="11"/>
  <c r="B23" i="11"/>
  <c r="W186" i="10"/>
  <c r="Y186" i="10" s="1"/>
  <c r="W187" i="10"/>
  <c r="W188" i="10"/>
  <c r="Y188" i="10" s="1"/>
  <c r="W189" i="10"/>
  <c r="W190" i="10"/>
  <c r="W191" i="10"/>
  <c r="W192" i="10"/>
  <c r="Y192" i="10" s="1"/>
  <c r="Y191" i="10"/>
  <c r="Y189" i="10"/>
  <c r="W109" i="10"/>
  <c r="Y109" i="10" s="1"/>
  <c r="Y190" i="10"/>
  <c r="Y187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4" i="10"/>
  <c r="D25" i="10"/>
  <c r="E25" i="10"/>
  <c r="F25" i="10"/>
  <c r="G25" i="10"/>
  <c r="J25" i="10"/>
  <c r="K25" i="10"/>
  <c r="S25" i="10"/>
  <c r="B425" i="11" s="1"/>
  <c r="V25" i="10"/>
  <c r="X25" i="10"/>
  <c r="D26" i="10"/>
  <c r="E26" i="10"/>
  <c r="F26" i="10"/>
  <c r="G26" i="10"/>
  <c r="J26" i="10"/>
  <c r="K26" i="10"/>
  <c r="S26" i="10"/>
  <c r="B426" i="11" s="1"/>
  <c r="V26" i="10"/>
  <c r="X26" i="10"/>
  <c r="D27" i="10"/>
  <c r="E27" i="10"/>
  <c r="F27" i="10"/>
  <c r="G27" i="10"/>
  <c r="J27" i="10"/>
  <c r="K27" i="10"/>
  <c r="S27" i="10"/>
  <c r="B427" i="11" s="1"/>
  <c r="V27" i="10"/>
  <c r="X27" i="10"/>
  <c r="D28" i="10"/>
  <c r="E28" i="10"/>
  <c r="F28" i="10"/>
  <c r="G28" i="10"/>
  <c r="J28" i="10"/>
  <c r="K28" i="10"/>
  <c r="S28" i="10"/>
  <c r="B428" i="11" s="1"/>
  <c r="V28" i="10"/>
  <c r="X28" i="10"/>
  <c r="D29" i="10"/>
  <c r="E29" i="10"/>
  <c r="F29" i="10"/>
  <c r="G29" i="10"/>
  <c r="J29" i="10"/>
  <c r="K29" i="10"/>
  <c r="S29" i="10"/>
  <c r="B429" i="11" s="1"/>
  <c r="V29" i="10"/>
  <c r="X29" i="10"/>
  <c r="D30" i="10"/>
  <c r="E30" i="10"/>
  <c r="F30" i="10"/>
  <c r="G30" i="10"/>
  <c r="J30" i="10"/>
  <c r="K30" i="10"/>
  <c r="S30" i="10"/>
  <c r="B430" i="11" s="1"/>
  <c r="V30" i="10"/>
  <c r="X30" i="10"/>
  <c r="D31" i="10"/>
  <c r="E31" i="10"/>
  <c r="F31" i="10"/>
  <c r="G31" i="10"/>
  <c r="J31" i="10"/>
  <c r="K31" i="10"/>
  <c r="S31" i="10"/>
  <c r="B431" i="11" s="1"/>
  <c r="V31" i="10"/>
  <c r="X31" i="10"/>
  <c r="D32" i="10"/>
  <c r="E32" i="10"/>
  <c r="F32" i="10"/>
  <c r="G32" i="10"/>
  <c r="J32" i="10"/>
  <c r="K32" i="10"/>
  <c r="S32" i="10"/>
  <c r="B432" i="11" s="1"/>
  <c r="V32" i="10"/>
  <c r="X32" i="10"/>
  <c r="D33" i="10"/>
  <c r="E33" i="10"/>
  <c r="F33" i="10"/>
  <c r="G33" i="10"/>
  <c r="J33" i="10"/>
  <c r="K33" i="10"/>
  <c r="S33" i="10"/>
  <c r="B433" i="11" s="1"/>
  <c r="V33" i="10"/>
  <c r="X33" i="10"/>
  <c r="D34" i="10"/>
  <c r="E34" i="10"/>
  <c r="F34" i="10"/>
  <c r="G34" i="10"/>
  <c r="J34" i="10"/>
  <c r="K34" i="10"/>
  <c r="S34" i="10"/>
  <c r="B434" i="11" s="1"/>
  <c r="V34" i="10"/>
  <c r="X34" i="10"/>
  <c r="D35" i="10"/>
  <c r="E35" i="10"/>
  <c r="F35" i="10"/>
  <c r="G35" i="10"/>
  <c r="J35" i="10"/>
  <c r="K35" i="10"/>
  <c r="S35" i="10"/>
  <c r="B435" i="11" s="1"/>
  <c r="V35" i="10"/>
  <c r="X35" i="10"/>
  <c r="D36" i="10"/>
  <c r="E36" i="10"/>
  <c r="F36" i="10"/>
  <c r="G36" i="10"/>
  <c r="J36" i="10"/>
  <c r="K36" i="10"/>
  <c r="S36" i="10"/>
  <c r="B436" i="11" s="1"/>
  <c r="V36" i="10"/>
  <c r="X36" i="10"/>
  <c r="D37" i="10"/>
  <c r="E37" i="10"/>
  <c r="F37" i="10"/>
  <c r="G37" i="10"/>
  <c r="J37" i="10"/>
  <c r="K37" i="10"/>
  <c r="S37" i="10"/>
  <c r="B437" i="11" s="1"/>
  <c r="V37" i="10"/>
  <c r="X37" i="10"/>
  <c r="D38" i="10"/>
  <c r="E38" i="10"/>
  <c r="F38" i="10"/>
  <c r="G38" i="10"/>
  <c r="J38" i="10"/>
  <c r="K38" i="10"/>
  <c r="S38" i="10"/>
  <c r="B438" i="11" s="1"/>
  <c r="V38" i="10"/>
  <c r="X38" i="10"/>
  <c r="D39" i="10"/>
  <c r="E39" i="10"/>
  <c r="F39" i="10"/>
  <c r="G39" i="10"/>
  <c r="J39" i="10"/>
  <c r="K39" i="10"/>
  <c r="S39" i="10"/>
  <c r="B439" i="11" s="1"/>
  <c r="V39" i="10"/>
  <c r="X39" i="10"/>
  <c r="D40" i="10"/>
  <c r="E40" i="10"/>
  <c r="F40" i="10"/>
  <c r="G40" i="10"/>
  <c r="J40" i="10"/>
  <c r="K40" i="10"/>
  <c r="S40" i="10"/>
  <c r="B440" i="11" s="1"/>
  <c r="V40" i="10"/>
  <c r="X40" i="10"/>
  <c r="D41" i="10"/>
  <c r="E41" i="10"/>
  <c r="F41" i="10"/>
  <c r="G41" i="10"/>
  <c r="J41" i="10"/>
  <c r="K41" i="10"/>
  <c r="S41" i="10"/>
  <c r="B441" i="11" s="1"/>
  <c r="V41" i="10"/>
  <c r="X41" i="10"/>
  <c r="D42" i="10"/>
  <c r="E42" i="10"/>
  <c r="F42" i="10"/>
  <c r="G42" i="10"/>
  <c r="J42" i="10"/>
  <c r="K42" i="10"/>
  <c r="S42" i="10"/>
  <c r="B442" i="11" s="1"/>
  <c r="V42" i="10"/>
  <c r="X42" i="10"/>
  <c r="D43" i="10"/>
  <c r="E43" i="10"/>
  <c r="F43" i="10"/>
  <c r="G43" i="10"/>
  <c r="J43" i="10"/>
  <c r="K43" i="10"/>
  <c r="S43" i="10"/>
  <c r="B443" i="11" s="1"/>
  <c r="V43" i="10"/>
  <c r="X43" i="10"/>
  <c r="D44" i="10"/>
  <c r="E44" i="10"/>
  <c r="F44" i="10"/>
  <c r="G44" i="10"/>
  <c r="J44" i="10"/>
  <c r="K44" i="10"/>
  <c r="V44" i="10"/>
  <c r="X44" i="10"/>
  <c r="D45" i="10"/>
  <c r="E45" i="10"/>
  <c r="F45" i="10"/>
  <c r="G45" i="10"/>
  <c r="J45" i="10"/>
  <c r="K45" i="10"/>
  <c r="V45" i="10"/>
  <c r="X45" i="10"/>
  <c r="D46" i="10"/>
  <c r="E46" i="10"/>
  <c r="F46" i="10"/>
  <c r="G46" i="10"/>
  <c r="J46" i="10"/>
  <c r="K46" i="10"/>
  <c r="V46" i="10"/>
  <c r="X46" i="10"/>
  <c r="D47" i="10"/>
  <c r="E47" i="10"/>
  <c r="F47" i="10"/>
  <c r="G47" i="10"/>
  <c r="J47" i="10"/>
  <c r="K47" i="10"/>
  <c r="V47" i="10"/>
  <c r="X47" i="10"/>
  <c r="D48" i="10"/>
  <c r="E48" i="10"/>
  <c r="F48" i="10"/>
  <c r="G48" i="10"/>
  <c r="J48" i="10"/>
  <c r="K48" i="10"/>
  <c r="V48" i="10"/>
  <c r="X48" i="10"/>
  <c r="D49" i="10"/>
  <c r="E49" i="10"/>
  <c r="F49" i="10"/>
  <c r="G49" i="10"/>
  <c r="J49" i="10"/>
  <c r="K49" i="10"/>
  <c r="V49" i="10"/>
  <c r="X49" i="10"/>
  <c r="D50" i="10"/>
  <c r="E50" i="10"/>
  <c r="F50" i="10"/>
  <c r="G50" i="10"/>
  <c r="J50" i="10"/>
  <c r="K50" i="10"/>
  <c r="V50" i="10"/>
  <c r="X50" i="10"/>
  <c r="D51" i="10"/>
  <c r="E51" i="10"/>
  <c r="F51" i="10"/>
  <c r="G51" i="10"/>
  <c r="J51" i="10"/>
  <c r="K51" i="10"/>
  <c r="V51" i="10"/>
  <c r="X51" i="10"/>
  <c r="D52" i="10"/>
  <c r="E52" i="10"/>
  <c r="F52" i="10"/>
  <c r="G52" i="10"/>
  <c r="J52" i="10"/>
  <c r="K52" i="10"/>
  <c r="V52" i="10"/>
  <c r="X52" i="10"/>
  <c r="D53" i="10"/>
  <c r="E53" i="10"/>
  <c r="F53" i="10"/>
  <c r="G53" i="10"/>
  <c r="J53" i="10"/>
  <c r="K53" i="10"/>
  <c r="V53" i="10"/>
  <c r="X53" i="10"/>
  <c r="D54" i="10"/>
  <c r="E54" i="10"/>
  <c r="F54" i="10"/>
  <c r="G54" i="10"/>
  <c r="J54" i="10"/>
  <c r="K54" i="10"/>
  <c r="V54" i="10"/>
  <c r="X54" i="10"/>
  <c r="D55" i="10"/>
  <c r="E55" i="10"/>
  <c r="F55" i="10"/>
  <c r="G55" i="10"/>
  <c r="J55" i="10"/>
  <c r="K55" i="10"/>
  <c r="V55" i="10"/>
  <c r="X55" i="10"/>
  <c r="D56" i="10"/>
  <c r="E56" i="10"/>
  <c r="F56" i="10"/>
  <c r="G56" i="10"/>
  <c r="J56" i="10"/>
  <c r="K56" i="10"/>
  <c r="V56" i="10"/>
  <c r="X56" i="10"/>
  <c r="D57" i="10"/>
  <c r="E57" i="10"/>
  <c r="F57" i="10"/>
  <c r="G57" i="10"/>
  <c r="J57" i="10"/>
  <c r="K57" i="10"/>
  <c r="V57" i="10"/>
  <c r="X57" i="10"/>
  <c r="D58" i="10"/>
  <c r="E58" i="10"/>
  <c r="F58" i="10"/>
  <c r="G58" i="10"/>
  <c r="J58" i="10"/>
  <c r="K58" i="10"/>
  <c r="V58" i="10"/>
  <c r="X58" i="10"/>
  <c r="D59" i="10"/>
  <c r="E59" i="10"/>
  <c r="F59" i="10"/>
  <c r="G59" i="10"/>
  <c r="J59" i="10"/>
  <c r="K59" i="10"/>
  <c r="V59" i="10"/>
  <c r="X59" i="10"/>
  <c r="D60" i="10"/>
  <c r="E60" i="10"/>
  <c r="F60" i="10"/>
  <c r="G60" i="10"/>
  <c r="J60" i="10"/>
  <c r="K60" i="10"/>
  <c r="V60" i="10"/>
  <c r="X60" i="10"/>
  <c r="D61" i="10"/>
  <c r="E61" i="10"/>
  <c r="F61" i="10"/>
  <c r="G61" i="10"/>
  <c r="J61" i="10"/>
  <c r="K61" i="10"/>
  <c r="V61" i="10"/>
  <c r="X61" i="10"/>
  <c r="D62" i="10"/>
  <c r="E62" i="10"/>
  <c r="F62" i="10"/>
  <c r="G62" i="10"/>
  <c r="J62" i="10"/>
  <c r="K62" i="10"/>
  <c r="V62" i="10"/>
  <c r="X62" i="10"/>
  <c r="D63" i="10"/>
  <c r="E63" i="10"/>
  <c r="F63" i="10"/>
  <c r="G63" i="10"/>
  <c r="J63" i="10"/>
  <c r="K63" i="10"/>
  <c r="V63" i="10"/>
  <c r="X63" i="10"/>
  <c r="D64" i="10"/>
  <c r="E64" i="10"/>
  <c r="F64" i="10"/>
  <c r="G64" i="10"/>
  <c r="J64" i="10"/>
  <c r="K64" i="10"/>
  <c r="V64" i="10"/>
  <c r="X64" i="10"/>
  <c r="D65" i="10"/>
  <c r="E65" i="10"/>
  <c r="F65" i="10"/>
  <c r="G65" i="10"/>
  <c r="J65" i="10"/>
  <c r="K65" i="10"/>
  <c r="V65" i="10"/>
  <c r="X65" i="10"/>
  <c r="D66" i="10"/>
  <c r="E66" i="10"/>
  <c r="F66" i="10"/>
  <c r="G66" i="10"/>
  <c r="J66" i="10"/>
  <c r="K66" i="10"/>
  <c r="V66" i="10"/>
  <c r="X66" i="10"/>
  <c r="D67" i="10"/>
  <c r="E67" i="10"/>
  <c r="F67" i="10"/>
  <c r="G67" i="10"/>
  <c r="J67" i="10"/>
  <c r="K67" i="10"/>
  <c r="V67" i="10"/>
  <c r="X67" i="10"/>
  <c r="D68" i="10"/>
  <c r="E68" i="10"/>
  <c r="F68" i="10"/>
  <c r="G68" i="10"/>
  <c r="J68" i="10"/>
  <c r="K68" i="10"/>
  <c r="V68" i="10"/>
  <c r="X68" i="10"/>
  <c r="D69" i="10"/>
  <c r="E69" i="10"/>
  <c r="F69" i="10"/>
  <c r="G69" i="10"/>
  <c r="J69" i="10"/>
  <c r="K69" i="10"/>
  <c r="V69" i="10"/>
  <c r="X69" i="10"/>
  <c r="D70" i="10"/>
  <c r="E70" i="10"/>
  <c r="F70" i="10"/>
  <c r="G70" i="10"/>
  <c r="J70" i="10"/>
  <c r="K70" i="10"/>
  <c r="V70" i="10"/>
  <c r="X70" i="10"/>
  <c r="D71" i="10"/>
  <c r="E71" i="10"/>
  <c r="F71" i="10"/>
  <c r="G71" i="10"/>
  <c r="J71" i="10"/>
  <c r="K71" i="10"/>
  <c r="V71" i="10"/>
  <c r="X71" i="10"/>
  <c r="D72" i="10"/>
  <c r="E72" i="10"/>
  <c r="F72" i="10"/>
  <c r="G72" i="10"/>
  <c r="J72" i="10"/>
  <c r="K72" i="10"/>
  <c r="V72" i="10"/>
  <c r="X72" i="10"/>
  <c r="D73" i="10"/>
  <c r="E73" i="10"/>
  <c r="F73" i="10"/>
  <c r="G73" i="10"/>
  <c r="J73" i="10"/>
  <c r="K73" i="10"/>
  <c r="V73" i="10"/>
  <c r="X73" i="10"/>
  <c r="D74" i="10"/>
  <c r="E74" i="10"/>
  <c r="F74" i="10"/>
  <c r="G74" i="10"/>
  <c r="J74" i="10"/>
  <c r="K74" i="10"/>
  <c r="V74" i="10"/>
  <c r="X74" i="10"/>
  <c r="D75" i="10"/>
  <c r="E75" i="10"/>
  <c r="F75" i="10"/>
  <c r="G75" i="10"/>
  <c r="J75" i="10"/>
  <c r="K75" i="10"/>
  <c r="V75" i="10"/>
  <c r="X75" i="10"/>
  <c r="D76" i="10"/>
  <c r="E76" i="10"/>
  <c r="F76" i="10"/>
  <c r="G76" i="10"/>
  <c r="J76" i="10"/>
  <c r="K76" i="10"/>
  <c r="V76" i="10"/>
  <c r="X76" i="10"/>
  <c r="D77" i="10"/>
  <c r="E77" i="10"/>
  <c r="F77" i="10"/>
  <c r="G77" i="10"/>
  <c r="J77" i="10"/>
  <c r="K77" i="10"/>
  <c r="V77" i="10"/>
  <c r="X77" i="10"/>
  <c r="D78" i="10"/>
  <c r="E78" i="10"/>
  <c r="F78" i="10"/>
  <c r="G78" i="10"/>
  <c r="J78" i="10"/>
  <c r="K78" i="10"/>
  <c r="V78" i="10"/>
  <c r="X78" i="10"/>
  <c r="D79" i="10"/>
  <c r="E79" i="10"/>
  <c r="F79" i="10"/>
  <c r="G79" i="10"/>
  <c r="J79" i="10"/>
  <c r="K79" i="10"/>
  <c r="V79" i="10"/>
  <c r="X79" i="10"/>
  <c r="D80" i="10"/>
  <c r="E80" i="10"/>
  <c r="F80" i="10"/>
  <c r="G80" i="10"/>
  <c r="J80" i="10"/>
  <c r="K80" i="10"/>
  <c r="V80" i="10"/>
  <c r="X80" i="10"/>
  <c r="D81" i="10"/>
  <c r="E81" i="10"/>
  <c r="F81" i="10"/>
  <c r="G81" i="10"/>
  <c r="J81" i="10"/>
  <c r="K81" i="10"/>
  <c r="V81" i="10"/>
  <c r="X81" i="10"/>
  <c r="D82" i="10"/>
  <c r="E82" i="10"/>
  <c r="F82" i="10"/>
  <c r="G82" i="10"/>
  <c r="J82" i="10"/>
  <c r="K82" i="10"/>
  <c r="V82" i="10"/>
  <c r="X82" i="10"/>
  <c r="D83" i="10"/>
  <c r="E83" i="10"/>
  <c r="F83" i="10"/>
  <c r="G83" i="10"/>
  <c r="J83" i="10"/>
  <c r="K83" i="10"/>
  <c r="V83" i="10"/>
  <c r="X83" i="10"/>
  <c r="D84" i="10"/>
  <c r="E84" i="10"/>
  <c r="F84" i="10"/>
  <c r="G84" i="10"/>
  <c r="J84" i="10"/>
  <c r="K84" i="10"/>
  <c r="V84" i="10"/>
  <c r="X84" i="10"/>
  <c r="D85" i="10"/>
  <c r="E85" i="10"/>
  <c r="F85" i="10"/>
  <c r="G85" i="10"/>
  <c r="J85" i="10"/>
  <c r="K85" i="10"/>
  <c r="V85" i="10"/>
  <c r="X85" i="10"/>
  <c r="D86" i="10"/>
  <c r="E86" i="10"/>
  <c r="F86" i="10"/>
  <c r="G86" i="10"/>
  <c r="J86" i="10"/>
  <c r="K86" i="10"/>
  <c r="V86" i="10"/>
  <c r="X86" i="10"/>
  <c r="D87" i="10"/>
  <c r="E87" i="10"/>
  <c r="F87" i="10"/>
  <c r="G87" i="10"/>
  <c r="J87" i="10"/>
  <c r="K87" i="10"/>
  <c r="V87" i="10"/>
  <c r="X87" i="10"/>
  <c r="D88" i="10"/>
  <c r="E88" i="10"/>
  <c r="F88" i="10"/>
  <c r="G88" i="10"/>
  <c r="J88" i="10"/>
  <c r="K88" i="10"/>
  <c r="V88" i="10"/>
  <c r="X88" i="10"/>
  <c r="D89" i="10"/>
  <c r="E89" i="10"/>
  <c r="F89" i="10"/>
  <c r="G89" i="10"/>
  <c r="J89" i="10"/>
  <c r="K89" i="10"/>
  <c r="V89" i="10"/>
  <c r="X89" i="10"/>
  <c r="D90" i="10"/>
  <c r="E90" i="10"/>
  <c r="F90" i="10"/>
  <c r="G90" i="10"/>
  <c r="J90" i="10"/>
  <c r="K90" i="10"/>
  <c r="V90" i="10"/>
  <c r="X90" i="10"/>
  <c r="D91" i="10"/>
  <c r="E91" i="10"/>
  <c r="F91" i="10"/>
  <c r="G91" i="10"/>
  <c r="J91" i="10"/>
  <c r="K91" i="10"/>
  <c r="V91" i="10"/>
  <c r="X91" i="10"/>
  <c r="D92" i="10"/>
  <c r="E92" i="10"/>
  <c r="F92" i="10"/>
  <c r="G92" i="10"/>
  <c r="J92" i="10"/>
  <c r="K92" i="10"/>
  <c r="V92" i="10"/>
  <c r="X92" i="10"/>
  <c r="D93" i="10"/>
  <c r="E93" i="10"/>
  <c r="F93" i="10"/>
  <c r="G93" i="10"/>
  <c r="J93" i="10"/>
  <c r="K93" i="10"/>
  <c r="V93" i="10"/>
  <c r="X93" i="10"/>
  <c r="D94" i="10"/>
  <c r="E94" i="10"/>
  <c r="F94" i="10"/>
  <c r="G94" i="10"/>
  <c r="J94" i="10"/>
  <c r="K94" i="10"/>
  <c r="V94" i="10"/>
  <c r="X94" i="10"/>
  <c r="D95" i="10"/>
  <c r="E95" i="10"/>
  <c r="F95" i="10"/>
  <c r="G95" i="10"/>
  <c r="J95" i="10"/>
  <c r="K95" i="10"/>
  <c r="V95" i="10"/>
  <c r="X95" i="10"/>
  <c r="D96" i="10"/>
  <c r="E96" i="10"/>
  <c r="F96" i="10"/>
  <c r="G96" i="10"/>
  <c r="J96" i="10"/>
  <c r="K96" i="10"/>
  <c r="V96" i="10"/>
  <c r="X96" i="10"/>
  <c r="D97" i="10"/>
  <c r="E97" i="10"/>
  <c r="F97" i="10"/>
  <c r="G97" i="10"/>
  <c r="J97" i="10"/>
  <c r="K97" i="10"/>
  <c r="V97" i="10"/>
  <c r="X97" i="10"/>
  <c r="D98" i="10"/>
  <c r="E98" i="10"/>
  <c r="F98" i="10"/>
  <c r="G98" i="10"/>
  <c r="J98" i="10"/>
  <c r="K98" i="10"/>
  <c r="V98" i="10"/>
  <c r="X98" i="10"/>
  <c r="D99" i="10"/>
  <c r="E99" i="10"/>
  <c r="F99" i="10"/>
  <c r="G99" i="10"/>
  <c r="J99" i="10"/>
  <c r="K99" i="10"/>
  <c r="V99" i="10"/>
  <c r="X99" i="10"/>
  <c r="D100" i="10"/>
  <c r="E100" i="10"/>
  <c r="F100" i="10"/>
  <c r="G100" i="10"/>
  <c r="J100" i="10"/>
  <c r="K100" i="10"/>
  <c r="V100" i="10"/>
  <c r="X100" i="10"/>
  <c r="D101" i="10"/>
  <c r="E101" i="10"/>
  <c r="F101" i="10"/>
  <c r="G101" i="10"/>
  <c r="J101" i="10"/>
  <c r="K101" i="10"/>
  <c r="V101" i="10"/>
  <c r="X101" i="10"/>
  <c r="D102" i="10"/>
  <c r="E102" i="10"/>
  <c r="F102" i="10"/>
  <c r="G102" i="10"/>
  <c r="J102" i="10"/>
  <c r="K102" i="10"/>
  <c r="V102" i="10"/>
  <c r="X102" i="10"/>
  <c r="D103" i="10"/>
  <c r="E103" i="10"/>
  <c r="F103" i="10"/>
  <c r="G103" i="10"/>
  <c r="J103" i="10"/>
  <c r="K103" i="10"/>
  <c r="V103" i="10"/>
  <c r="X103" i="10"/>
  <c r="D104" i="10"/>
  <c r="E104" i="10"/>
  <c r="F104" i="10"/>
  <c r="G104" i="10"/>
  <c r="J104" i="10"/>
  <c r="K104" i="10"/>
  <c r="V104" i="10"/>
  <c r="X104" i="10"/>
  <c r="D105" i="10"/>
  <c r="E105" i="10"/>
  <c r="F105" i="10"/>
  <c r="G105" i="10"/>
  <c r="J105" i="10"/>
  <c r="K105" i="10"/>
  <c r="V105" i="10"/>
  <c r="X105" i="10"/>
  <c r="D106" i="10"/>
  <c r="E106" i="10"/>
  <c r="F106" i="10"/>
  <c r="G106" i="10"/>
  <c r="J106" i="10"/>
  <c r="K106" i="10"/>
  <c r="V106" i="10"/>
  <c r="X106" i="10"/>
  <c r="D107" i="10"/>
  <c r="E107" i="10"/>
  <c r="F107" i="10"/>
  <c r="G107" i="10"/>
  <c r="J107" i="10"/>
  <c r="K107" i="10"/>
  <c r="V107" i="10"/>
  <c r="X107" i="10"/>
  <c r="D108" i="10"/>
  <c r="E108" i="10"/>
  <c r="F108" i="10"/>
  <c r="G108" i="10"/>
  <c r="J108" i="10"/>
  <c r="K108" i="10"/>
  <c r="V108" i="10"/>
  <c r="X108" i="10"/>
  <c r="D109" i="10"/>
  <c r="E109" i="10"/>
  <c r="F109" i="10"/>
  <c r="G109" i="10"/>
  <c r="J109" i="10"/>
  <c r="K109" i="10"/>
  <c r="V109" i="10"/>
  <c r="X109" i="10"/>
  <c r="D110" i="10"/>
  <c r="E110" i="10"/>
  <c r="F110" i="10"/>
  <c r="G110" i="10"/>
  <c r="J110" i="10"/>
  <c r="K110" i="10"/>
  <c r="V110" i="10"/>
  <c r="X110" i="10"/>
  <c r="D111" i="10"/>
  <c r="E111" i="10"/>
  <c r="F111" i="10"/>
  <c r="G111" i="10"/>
  <c r="J111" i="10"/>
  <c r="K111" i="10"/>
  <c r="V111" i="10"/>
  <c r="X111" i="10"/>
  <c r="D112" i="10"/>
  <c r="E112" i="10"/>
  <c r="F112" i="10"/>
  <c r="G112" i="10"/>
  <c r="J112" i="10"/>
  <c r="K112" i="10"/>
  <c r="V112" i="10"/>
  <c r="X112" i="10"/>
  <c r="D113" i="10"/>
  <c r="E113" i="10"/>
  <c r="F113" i="10"/>
  <c r="G113" i="10"/>
  <c r="J113" i="10"/>
  <c r="K113" i="10"/>
  <c r="V113" i="10"/>
  <c r="X113" i="10"/>
  <c r="D114" i="10"/>
  <c r="E114" i="10"/>
  <c r="F114" i="10"/>
  <c r="G114" i="10"/>
  <c r="J114" i="10"/>
  <c r="K114" i="10"/>
  <c r="V114" i="10"/>
  <c r="X114" i="10"/>
  <c r="D115" i="10"/>
  <c r="E115" i="10"/>
  <c r="F115" i="10"/>
  <c r="G115" i="10"/>
  <c r="J115" i="10"/>
  <c r="K115" i="10"/>
  <c r="V115" i="10"/>
  <c r="X115" i="10"/>
  <c r="D116" i="10"/>
  <c r="E116" i="10"/>
  <c r="F116" i="10"/>
  <c r="G116" i="10"/>
  <c r="J116" i="10"/>
  <c r="K116" i="10"/>
  <c r="V116" i="10"/>
  <c r="X116" i="10"/>
  <c r="D117" i="10"/>
  <c r="E117" i="10"/>
  <c r="F117" i="10"/>
  <c r="G117" i="10"/>
  <c r="J117" i="10"/>
  <c r="K117" i="10"/>
  <c r="V117" i="10"/>
  <c r="X117" i="10"/>
  <c r="D118" i="10"/>
  <c r="E118" i="10"/>
  <c r="F118" i="10"/>
  <c r="G118" i="10"/>
  <c r="J118" i="10"/>
  <c r="K118" i="10"/>
  <c r="V118" i="10"/>
  <c r="X118" i="10"/>
  <c r="D119" i="10"/>
  <c r="E119" i="10"/>
  <c r="F119" i="10"/>
  <c r="G119" i="10"/>
  <c r="J119" i="10"/>
  <c r="K119" i="10"/>
  <c r="V119" i="10"/>
  <c r="X119" i="10"/>
  <c r="D120" i="10"/>
  <c r="E120" i="10"/>
  <c r="F120" i="10"/>
  <c r="G120" i="10"/>
  <c r="J120" i="10"/>
  <c r="K120" i="10"/>
  <c r="V120" i="10"/>
  <c r="X120" i="10"/>
  <c r="D121" i="10"/>
  <c r="E121" i="10"/>
  <c r="F121" i="10"/>
  <c r="G121" i="10"/>
  <c r="J121" i="10"/>
  <c r="K121" i="10"/>
  <c r="V121" i="10"/>
  <c r="X121" i="10"/>
  <c r="D122" i="10"/>
  <c r="E122" i="10"/>
  <c r="F122" i="10"/>
  <c r="G122" i="10"/>
  <c r="J122" i="10"/>
  <c r="K122" i="10"/>
  <c r="V122" i="10"/>
  <c r="X122" i="10"/>
  <c r="D123" i="10"/>
  <c r="E123" i="10"/>
  <c r="F123" i="10"/>
  <c r="G123" i="10"/>
  <c r="J123" i="10"/>
  <c r="K123" i="10"/>
  <c r="V123" i="10"/>
  <c r="X123" i="10"/>
  <c r="D124" i="10"/>
  <c r="E124" i="10"/>
  <c r="F124" i="10"/>
  <c r="G124" i="10"/>
  <c r="J124" i="10"/>
  <c r="K124" i="10"/>
  <c r="V124" i="10"/>
  <c r="X124" i="10"/>
  <c r="D125" i="10"/>
  <c r="E125" i="10"/>
  <c r="F125" i="10"/>
  <c r="G125" i="10"/>
  <c r="J125" i="10"/>
  <c r="K125" i="10"/>
  <c r="V125" i="10"/>
  <c r="X125" i="10"/>
  <c r="D126" i="10"/>
  <c r="E126" i="10"/>
  <c r="F126" i="10"/>
  <c r="G126" i="10"/>
  <c r="J126" i="10"/>
  <c r="K126" i="10"/>
  <c r="V126" i="10"/>
  <c r="X126" i="10"/>
  <c r="D127" i="10"/>
  <c r="E127" i="10"/>
  <c r="F127" i="10"/>
  <c r="G127" i="10"/>
  <c r="J127" i="10"/>
  <c r="K127" i="10"/>
  <c r="V127" i="10"/>
  <c r="X127" i="10"/>
  <c r="D128" i="10"/>
  <c r="E128" i="10"/>
  <c r="F128" i="10"/>
  <c r="G128" i="10"/>
  <c r="J128" i="10"/>
  <c r="K128" i="10"/>
  <c r="V128" i="10"/>
  <c r="X128" i="10"/>
  <c r="D129" i="10"/>
  <c r="E129" i="10"/>
  <c r="F129" i="10"/>
  <c r="G129" i="10"/>
  <c r="J129" i="10"/>
  <c r="K129" i="10"/>
  <c r="V129" i="10"/>
  <c r="X129" i="10"/>
  <c r="D130" i="10"/>
  <c r="E130" i="10"/>
  <c r="F130" i="10"/>
  <c r="G130" i="10"/>
  <c r="J130" i="10"/>
  <c r="K130" i="10"/>
  <c r="V130" i="10"/>
  <c r="X130" i="10"/>
  <c r="D131" i="10"/>
  <c r="E131" i="10"/>
  <c r="F131" i="10"/>
  <c r="G131" i="10"/>
  <c r="J131" i="10"/>
  <c r="K131" i="10"/>
  <c r="V131" i="10"/>
  <c r="X131" i="10"/>
  <c r="D132" i="10"/>
  <c r="E132" i="10"/>
  <c r="F132" i="10"/>
  <c r="G132" i="10"/>
  <c r="J132" i="10"/>
  <c r="K132" i="10"/>
  <c r="V132" i="10"/>
  <c r="X132" i="10"/>
  <c r="D133" i="10"/>
  <c r="E133" i="10"/>
  <c r="F133" i="10"/>
  <c r="G133" i="10"/>
  <c r="J133" i="10"/>
  <c r="K133" i="10"/>
  <c r="V133" i="10"/>
  <c r="X133" i="10"/>
  <c r="D134" i="10"/>
  <c r="E134" i="10"/>
  <c r="F134" i="10"/>
  <c r="G134" i="10"/>
  <c r="J134" i="10"/>
  <c r="K134" i="10"/>
  <c r="V134" i="10"/>
  <c r="X134" i="10"/>
  <c r="D135" i="10"/>
  <c r="E135" i="10"/>
  <c r="F135" i="10"/>
  <c r="G135" i="10"/>
  <c r="J135" i="10"/>
  <c r="K135" i="10"/>
  <c r="V135" i="10"/>
  <c r="X135" i="10"/>
  <c r="D136" i="10"/>
  <c r="E136" i="10"/>
  <c r="F136" i="10"/>
  <c r="G136" i="10"/>
  <c r="J136" i="10"/>
  <c r="K136" i="10"/>
  <c r="V136" i="10"/>
  <c r="X136" i="10"/>
  <c r="D137" i="10"/>
  <c r="E137" i="10"/>
  <c r="F137" i="10"/>
  <c r="G137" i="10"/>
  <c r="J137" i="10"/>
  <c r="K137" i="10"/>
  <c r="V137" i="10"/>
  <c r="X137" i="10"/>
  <c r="D138" i="10"/>
  <c r="E138" i="10"/>
  <c r="F138" i="10"/>
  <c r="G138" i="10"/>
  <c r="J138" i="10"/>
  <c r="K138" i="10"/>
  <c r="V138" i="10"/>
  <c r="X138" i="10"/>
  <c r="D139" i="10"/>
  <c r="E139" i="10"/>
  <c r="F139" i="10"/>
  <c r="G139" i="10"/>
  <c r="J139" i="10"/>
  <c r="K139" i="10"/>
  <c r="V139" i="10"/>
  <c r="X139" i="10"/>
  <c r="D140" i="10"/>
  <c r="E140" i="10"/>
  <c r="F140" i="10"/>
  <c r="G140" i="10"/>
  <c r="J140" i="10"/>
  <c r="K140" i="10"/>
  <c r="V140" i="10"/>
  <c r="X140" i="10"/>
  <c r="D141" i="10"/>
  <c r="E141" i="10"/>
  <c r="F141" i="10"/>
  <c r="G141" i="10"/>
  <c r="J141" i="10"/>
  <c r="K141" i="10"/>
  <c r="V141" i="10"/>
  <c r="X141" i="10"/>
  <c r="D142" i="10"/>
  <c r="E142" i="10"/>
  <c r="F142" i="10"/>
  <c r="G142" i="10"/>
  <c r="J142" i="10"/>
  <c r="K142" i="10"/>
  <c r="V142" i="10"/>
  <c r="X142" i="10"/>
  <c r="D143" i="10"/>
  <c r="E143" i="10"/>
  <c r="F143" i="10"/>
  <c r="G143" i="10"/>
  <c r="J143" i="10"/>
  <c r="K143" i="10"/>
  <c r="V143" i="10"/>
  <c r="X143" i="10"/>
  <c r="D144" i="10"/>
  <c r="E144" i="10"/>
  <c r="F144" i="10"/>
  <c r="G144" i="10"/>
  <c r="J144" i="10"/>
  <c r="K144" i="10"/>
  <c r="V144" i="10"/>
  <c r="X144" i="10"/>
  <c r="D145" i="10"/>
  <c r="E145" i="10"/>
  <c r="F145" i="10"/>
  <c r="G145" i="10"/>
  <c r="J145" i="10"/>
  <c r="K145" i="10"/>
  <c r="V145" i="10"/>
  <c r="X145" i="10"/>
  <c r="D146" i="10"/>
  <c r="E146" i="10"/>
  <c r="F146" i="10"/>
  <c r="G146" i="10"/>
  <c r="J146" i="10"/>
  <c r="K146" i="10"/>
  <c r="V146" i="10"/>
  <c r="X146" i="10"/>
  <c r="D147" i="10"/>
  <c r="E147" i="10"/>
  <c r="F147" i="10"/>
  <c r="G147" i="10"/>
  <c r="J147" i="10"/>
  <c r="K147" i="10"/>
  <c r="V147" i="10"/>
  <c r="X147" i="10"/>
  <c r="D148" i="10"/>
  <c r="E148" i="10"/>
  <c r="F148" i="10"/>
  <c r="G148" i="10"/>
  <c r="J148" i="10"/>
  <c r="K148" i="10"/>
  <c r="V148" i="10"/>
  <c r="X148" i="10"/>
  <c r="D149" i="10"/>
  <c r="E149" i="10"/>
  <c r="F149" i="10"/>
  <c r="G149" i="10"/>
  <c r="J149" i="10"/>
  <c r="K149" i="10"/>
  <c r="V149" i="10"/>
  <c r="X149" i="10"/>
  <c r="D150" i="10"/>
  <c r="E150" i="10"/>
  <c r="F150" i="10"/>
  <c r="G150" i="10"/>
  <c r="J150" i="10"/>
  <c r="K150" i="10"/>
  <c r="V150" i="10"/>
  <c r="X150" i="10"/>
  <c r="D151" i="10"/>
  <c r="E151" i="10"/>
  <c r="F151" i="10"/>
  <c r="G151" i="10"/>
  <c r="J151" i="10"/>
  <c r="K151" i="10"/>
  <c r="V151" i="10"/>
  <c r="X151" i="10"/>
  <c r="D152" i="10"/>
  <c r="E152" i="10"/>
  <c r="F152" i="10"/>
  <c r="G152" i="10"/>
  <c r="J152" i="10"/>
  <c r="K152" i="10"/>
  <c r="V152" i="10"/>
  <c r="X152" i="10"/>
  <c r="D153" i="10"/>
  <c r="E153" i="10"/>
  <c r="F153" i="10"/>
  <c r="G153" i="10"/>
  <c r="J153" i="10"/>
  <c r="K153" i="10"/>
  <c r="V153" i="10"/>
  <c r="X153" i="10"/>
  <c r="D154" i="10"/>
  <c r="E154" i="10"/>
  <c r="F154" i="10"/>
  <c r="G154" i="10"/>
  <c r="J154" i="10"/>
  <c r="K154" i="10"/>
  <c r="V154" i="10"/>
  <c r="X154" i="10"/>
  <c r="D155" i="10"/>
  <c r="E155" i="10"/>
  <c r="F155" i="10"/>
  <c r="G155" i="10"/>
  <c r="J155" i="10"/>
  <c r="K155" i="10"/>
  <c r="V155" i="10"/>
  <c r="X155" i="10"/>
  <c r="D156" i="10"/>
  <c r="E156" i="10"/>
  <c r="F156" i="10"/>
  <c r="G156" i="10"/>
  <c r="J156" i="10"/>
  <c r="K156" i="10"/>
  <c r="V156" i="10"/>
  <c r="X156" i="10"/>
  <c r="D157" i="10"/>
  <c r="E157" i="10"/>
  <c r="F157" i="10"/>
  <c r="G157" i="10"/>
  <c r="J157" i="10"/>
  <c r="K157" i="10"/>
  <c r="V157" i="10"/>
  <c r="X157" i="10"/>
  <c r="D158" i="10"/>
  <c r="E158" i="10"/>
  <c r="F158" i="10"/>
  <c r="G158" i="10"/>
  <c r="J158" i="10"/>
  <c r="K158" i="10"/>
  <c r="V158" i="10"/>
  <c r="X158" i="10"/>
  <c r="D159" i="10"/>
  <c r="E159" i="10"/>
  <c r="F159" i="10"/>
  <c r="G159" i="10"/>
  <c r="J159" i="10"/>
  <c r="K159" i="10"/>
  <c r="V159" i="10"/>
  <c r="X159" i="10"/>
  <c r="D160" i="10"/>
  <c r="E160" i="10"/>
  <c r="F160" i="10"/>
  <c r="G160" i="10"/>
  <c r="J160" i="10"/>
  <c r="K160" i="10"/>
  <c r="V160" i="10"/>
  <c r="X160" i="10"/>
  <c r="D161" i="10"/>
  <c r="E161" i="10"/>
  <c r="F161" i="10"/>
  <c r="G161" i="10"/>
  <c r="J161" i="10"/>
  <c r="K161" i="10"/>
  <c r="V161" i="10"/>
  <c r="X161" i="10"/>
  <c r="D162" i="10"/>
  <c r="E162" i="10"/>
  <c r="F162" i="10"/>
  <c r="G162" i="10"/>
  <c r="J162" i="10"/>
  <c r="K162" i="10"/>
  <c r="V162" i="10"/>
  <c r="X162" i="10"/>
  <c r="D163" i="10"/>
  <c r="E163" i="10"/>
  <c r="F163" i="10"/>
  <c r="G163" i="10"/>
  <c r="J163" i="10"/>
  <c r="K163" i="10"/>
  <c r="V163" i="10"/>
  <c r="X163" i="10"/>
  <c r="D164" i="10"/>
  <c r="E164" i="10"/>
  <c r="F164" i="10"/>
  <c r="G164" i="10"/>
  <c r="J164" i="10"/>
  <c r="K164" i="10"/>
  <c r="V164" i="10"/>
  <c r="X164" i="10"/>
  <c r="D165" i="10"/>
  <c r="E165" i="10"/>
  <c r="F165" i="10"/>
  <c r="G165" i="10"/>
  <c r="J165" i="10"/>
  <c r="K165" i="10"/>
  <c r="V165" i="10"/>
  <c r="X165" i="10"/>
  <c r="D166" i="10"/>
  <c r="E166" i="10"/>
  <c r="F166" i="10"/>
  <c r="G166" i="10"/>
  <c r="J166" i="10"/>
  <c r="K166" i="10"/>
  <c r="V166" i="10"/>
  <c r="X166" i="10"/>
  <c r="D167" i="10"/>
  <c r="E167" i="10"/>
  <c r="F167" i="10"/>
  <c r="G167" i="10"/>
  <c r="J167" i="10"/>
  <c r="K167" i="10"/>
  <c r="V167" i="10"/>
  <c r="X167" i="10"/>
  <c r="D168" i="10"/>
  <c r="E168" i="10"/>
  <c r="F168" i="10"/>
  <c r="G168" i="10"/>
  <c r="J168" i="10"/>
  <c r="K168" i="10"/>
  <c r="V168" i="10"/>
  <c r="X168" i="10"/>
  <c r="D169" i="10"/>
  <c r="E169" i="10"/>
  <c r="F169" i="10"/>
  <c r="G169" i="10"/>
  <c r="J169" i="10"/>
  <c r="K169" i="10"/>
  <c r="V169" i="10"/>
  <c r="X169" i="10"/>
  <c r="D170" i="10"/>
  <c r="E170" i="10"/>
  <c r="F170" i="10"/>
  <c r="G170" i="10"/>
  <c r="J170" i="10"/>
  <c r="K170" i="10"/>
  <c r="V170" i="10"/>
  <c r="X170" i="10"/>
  <c r="D171" i="10"/>
  <c r="E171" i="10"/>
  <c r="F171" i="10"/>
  <c r="G171" i="10"/>
  <c r="J171" i="10"/>
  <c r="K171" i="10"/>
  <c r="V171" i="10"/>
  <c r="X171" i="10"/>
  <c r="D172" i="10"/>
  <c r="E172" i="10"/>
  <c r="F172" i="10"/>
  <c r="G172" i="10"/>
  <c r="J172" i="10"/>
  <c r="K172" i="10"/>
  <c r="V172" i="10"/>
  <c r="X172" i="10"/>
  <c r="D173" i="10"/>
  <c r="E173" i="10"/>
  <c r="F173" i="10"/>
  <c r="G173" i="10"/>
  <c r="J173" i="10"/>
  <c r="K173" i="10"/>
  <c r="V173" i="10"/>
  <c r="X173" i="10"/>
  <c r="D174" i="10"/>
  <c r="E174" i="10"/>
  <c r="F174" i="10"/>
  <c r="G174" i="10"/>
  <c r="J174" i="10"/>
  <c r="K174" i="10"/>
  <c r="V174" i="10"/>
  <c r="X174" i="10"/>
  <c r="D175" i="10"/>
  <c r="E175" i="10"/>
  <c r="F175" i="10"/>
  <c r="G175" i="10"/>
  <c r="J175" i="10"/>
  <c r="K175" i="10"/>
  <c r="V175" i="10"/>
  <c r="X175" i="10"/>
  <c r="D176" i="10"/>
  <c r="E176" i="10"/>
  <c r="F176" i="10"/>
  <c r="G176" i="10"/>
  <c r="J176" i="10"/>
  <c r="K176" i="10"/>
  <c r="V176" i="10"/>
  <c r="X176" i="10"/>
  <c r="D177" i="10"/>
  <c r="E177" i="10"/>
  <c r="F177" i="10"/>
  <c r="G177" i="10"/>
  <c r="J177" i="10"/>
  <c r="K177" i="10"/>
  <c r="V177" i="10"/>
  <c r="X177" i="10"/>
  <c r="D178" i="10"/>
  <c r="E178" i="10"/>
  <c r="F178" i="10"/>
  <c r="G178" i="10"/>
  <c r="J178" i="10"/>
  <c r="K178" i="10"/>
  <c r="V178" i="10"/>
  <c r="X178" i="10"/>
  <c r="D179" i="10"/>
  <c r="E179" i="10"/>
  <c r="F179" i="10"/>
  <c r="G179" i="10"/>
  <c r="J179" i="10"/>
  <c r="K179" i="10"/>
  <c r="V179" i="10"/>
  <c r="X179" i="10"/>
  <c r="D180" i="10"/>
  <c r="E180" i="10"/>
  <c r="F180" i="10"/>
  <c r="G180" i="10"/>
  <c r="J180" i="10"/>
  <c r="K180" i="10"/>
  <c r="V180" i="10"/>
  <c r="X180" i="10"/>
  <c r="D181" i="10"/>
  <c r="E181" i="10"/>
  <c r="F181" i="10"/>
  <c r="G181" i="10"/>
  <c r="J181" i="10"/>
  <c r="K181" i="10"/>
  <c r="V181" i="10"/>
  <c r="X181" i="10"/>
  <c r="D182" i="10"/>
  <c r="E182" i="10"/>
  <c r="F182" i="10"/>
  <c r="G182" i="10"/>
  <c r="J182" i="10"/>
  <c r="K182" i="10"/>
  <c r="V182" i="10"/>
  <c r="X182" i="10"/>
  <c r="D183" i="10"/>
  <c r="E183" i="10"/>
  <c r="F183" i="10"/>
  <c r="G183" i="10"/>
  <c r="J183" i="10"/>
  <c r="K183" i="10"/>
  <c r="V183" i="10"/>
  <c r="X183" i="10"/>
  <c r="D184" i="10"/>
  <c r="E184" i="10"/>
  <c r="F184" i="10"/>
  <c r="G184" i="10"/>
  <c r="J184" i="10"/>
  <c r="K184" i="10"/>
  <c r="V184" i="10"/>
  <c r="X184" i="10"/>
  <c r="D185" i="10"/>
  <c r="E185" i="10"/>
  <c r="F185" i="10"/>
  <c r="G185" i="10"/>
  <c r="J185" i="10"/>
  <c r="K185" i="10"/>
  <c r="V185" i="10"/>
  <c r="X185" i="10"/>
  <c r="D186" i="10"/>
  <c r="E186" i="10"/>
  <c r="F186" i="10"/>
  <c r="G186" i="10"/>
  <c r="J186" i="10"/>
  <c r="K186" i="10"/>
  <c r="V186" i="10"/>
  <c r="X186" i="10"/>
  <c r="D187" i="10"/>
  <c r="E187" i="10"/>
  <c r="F187" i="10"/>
  <c r="G187" i="10"/>
  <c r="J187" i="10"/>
  <c r="K187" i="10"/>
  <c r="V187" i="10"/>
  <c r="X187" i="10"/>
  <c r="D188" i="10"/>
  <c r="E188" i="10"/>
  <c r="F188" i="10"/>
  <c r="G188" i="10"/>
  <c r="J188" i="10"/>
  <c r="K188" i="10"/>
  <c r="V188" i="10"/>
  <c r="X188" i="10"/>
  <c r="D189" i="10"/>
  <c r="E189" i="10"/>
  <c r="F189" i="10"/>
  <c r="G189" i="10"/>
  <c r="J189" i="10"/>
  <c r="K189" i="10"/>
  <c r="V189" i="10"/>
  <c r="X189" i="10"/>
  <c r="D190" i="10"/>
  <c r="E190" i="10"/>
  <c r="F190" i="10"/>
  <c r="G190" i="10"/>
  <c r="J190" i="10"/>
  <c r="K190" i="10"/>
  <c r="V190" i="10"/>
  <c r="X190" i="10"/>
  <c r="D191" i="10"/>
  <c r="E191" i="10"/>
  <c r="F191" i="10"/>
  <c r="G191" i="10"/>
  <c r="J191" i="10"/>
  <c r="K191" i="10"/>
  <c r="V191" i="10"/>
  <c r="X191" i="10"/>
  <c r="D192" i="10"/>
  <c r="E192" i="10"/>
  <c r="F192" i="10"/>
  <c r="G192" i="10"/>
  <c r="J192" i="10"/>
  <c r="K192" i="10"/>
  <c r="V192" i="10"/>
  <c r="X192" i="10"/>
  <c r="D193" i="10"/>
  <c r="E193" i="10"/>
  <c r="F193" i="10"/>
  <c r="G193" i="10"/>
  <c r="J193" i="10"/>
  <c r="K193" i="10"/>
  <c r="V193" i="10"/>
  <c r="X193" i="10"/>
  <c r="D194" i="10"/>
  <c r="E194" i="10"/>
  <c r="F194" i="10"/>
  <c r="G194" i="10"/>
  <c r="J194" i="10"/>
  <c r="K194" i="10"/>
  <c r="V194" i="10"/>
  <c r="X194" i="10"/>
  <c r="D195" i="10"/>
  <c r="E195" i="10"/>
  <c r="F195" i="10"/>
  <c r="G195" i="10"/>
  <c r="J195" i="10"/>
  <c r="K195" i="10"/>
  <c r="V195" i="10"/>
  <c r="X195" i="10"/>
  <c r="D196" i="10"/>
  <c r="E196" i="10"/>
  <c r="F196" i="10"/>
  <c r="G196" i="10"/>
  <c r="J196" i="10"/>
  <c r="K196" i="10"/>
  <c r="V196" i="10"/>
  <c r="X196" i="10"/>
  <c r="D197" i="10"/>
  <c r="E197" i="10"/>
  <c r="F197" i="10"/>
  <c r="G197" i="10"/>
  <c r="J197" i="10"/>
  <c r="K197" i="10"/>
  <c r="V197" i="10"/>
  <c r="X197" i="10"/>
  <c r="D198" i="10"/>
  <c r="E198" i="10"/>
  <c r="F198" i="10"/>
  <c r="G198" i="10"/>
  <c r="J198" i="10"/>
  <c r="K198" i="10"/>
  <c r="V198" i="10"/>
  <c r="X198" i="10"/>
  <c r="D199" i="10"/>
  <c r="E199" i="10"/>
  <c r="F199" i="10"/>
  <c r="G199" i="10"/>
  <c r="J199" i="10"/>
  <c r="K199" i="10"/>
  <c r="V199" i="10"/>
  <c r="X199" i="10"/>
  <c r="D200" i="10"/>
  <c r="E200" i="10"/>
  <c r="F200" i="10"/>
  <c r="G200" i="10"/>
  <c r="J200" i="10"/>
  <c r="K200" i="10"/>
  <c r="V200" i="10"/>
  <c r="X200" i="10"/>
  <c r="D201" i="10"/>
  <c r="E201" i="10"/>
  <c r="F201" i="10"/>
  <c r="G201" i="10"/>
  <c r="J201" i="10"/>
  <c r="K201" i="10"/>
  <c r="V201" i="10"/>
  <c r="X201" i="10"/>
  <c r="D202" i="10"/>
  <c r="E202" i="10"/>
  <c r="F202" i="10"/>
  <c r="G202" i="10"/>
  <c r="J202" i="10"/>
  <c r="K202" i="10"/>
  <c r="V202" i="10"/>
  <c r="X202" i="10"/>
  <c r="D203" i="10"/>
  <c r="E203" i="10"/>
  <c r="F203" i="10"/>
  <c r="G203" i="10"/>
  <c r="J203" i="10"/>
  <c r="K203" i="10"/>
  <c r="V203" i="10"/>
  <c r="X203" i="10"/>
  <c r="D204" i="10"/>
  <c r="E204" i="10"/>
  <c r="F204" i="10"/>
  <c r="G204" i="10"/>
  <c r="J204" i="10"/>
  <c r="K204" i="10"/>
  <c r="V204" i="10"/>
  <c r="X204" i="10"/>
  <c r="D205" i="10"/>
  <c r="E205" i="10"/>
  <c r="F205" i="10"/>
  <c r="G205" i="10"/>
  <c r="J205" i="10"/>
  <c r="K205" i="10"/>
  <c r="V205" i="10"/>
  <c r="X205" i="10"/>
  <c r="D206" i="10"/>
  <c r="E206" i="10"/>
  <c r="F206" i="10"/>
  <c r="G206" i="10"/>
  <c r="J206" i="10"/>
  <c r="K206" i="10"/>
  <c r="V206" i="10"/>
  <c r="X206" i="10"/>
  <c r="D207" i="10"/>
  <c r="E207" i="10"/>
  <c r="F207" i="10"/>
  <c r="G207" i="10"/>
  <c r="J207" i="10"/>
  <c r="K207" i="10"/>
  <c r="V207" i="10"/>
  <c r="X207" i="10"/>
  <c r="D208" i="10"/>
  <c r="E208" i="10"/>
  <c r="F208" i="10"/>
  <c r="G208" i="10"/>
  <c r="J208" i="10"/>
  <c r="K208" i="10"/>
  <c r="V208" i="10"/>
  <c r="X208" i="10"/>
  <c r="D209" i="10"/>
  <c r="E209" i="10"/>
  <c r="F209" i="10"/>
  <c r="G209" i="10"/>
  <c r="J209" i="10"/>
  <c r="K209" i="10"/>
  <c r="V209" i="10"/>
  <c r="X209" i="10"/>
  <c r="D210" i="10"/>
  <c r="E210" i="10"/>
  <c r="F210" i="10"/>
  <c r="G210" i="10"/>
  <c r="J210" i="10"/>
  <c r="K210" i="10"/>
  <c r="V210" i="10"/>
  <c r="X210" i="10"/>
  <c r="D211" i="10"/>
  <c r="E211" i="10"/>
  <c r="F211" i="10"/>
  <c r="G211" i="10"/>
  <c r="J211" i="10"/>
  <c r="K211" i="10"/>
  <c r="V211" i="10"/>
  <c r="X211" i="10"/>
  <c r="D212" i="10"/>
  <c r="E212" i="10"/>
  <c r="F212" i="10"/>
  <c r="G212" i="10"/>
  <c r="J212" i="10"/>
  <c r="K212" i="10"/>
  <c r="V212" i="10"/>
  <c r="X212" i="10"/>
  <c r="D213" i="10"/>
  <c r="E213" i="10"/>
  <c r="F213" i="10"/>
  <c r="G213" i="10"/>
  <c r="J213" i="10"/>
  <c r="K213" i="10"/>
  <c r="V213" i="10"/>
  <c r="X213" i="10"/>
  <c r="I24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B3" i="10"/>
  <c r="O3" i="10" s="1"/>
  <c r="B505" i="11" s="1"/>
  <c r="B4" i="10"/>
  <c r="O4" i="10" s="1"/>
  <c r="B506" i="11" s="1"/>
  <c r="B5" i="10"/>
  <c r="O5" i="10" s="1"/>
  <c r="B507" i="11" s="1"/>
  <c r="B6" i="10"/>
  <c r="O6" i="10" s="1"/>
  <c r="B508" i="11" s="1"/>
  <c r="B7" i="10"/>
  <c r="O7" i="10" s="1"/>
  <c r="B509" i="11" s="1"/>
  <c r="B8" i="10"/>
  <c r="O8" i="10" s="1"/>
  <c r="B510" i="11" s="1"/>
  <c r="B9" i="10"/>
  <c r="O9" i="10" s="1"/>
  <c r="B511" i="11" s="1"/>
  <c r="B10" i="10"/>
  <c r="O10" i="10" s="1"/>
  <c r="B512" i="11" s="1"/>
  <c r="B11" i="10"/>
  <c r="O11" i="10" s="1"/>
  <c r="B513" i="11" s="1"/>
  <c r="B12" i="10"/>
  <c r="O12" i="10" s="1"/>
  <c r="B514" i="11" s="1"/>
  <c r="B13" i="10"/>
  <c r="O13" i="10" s="1"/>
  <c r="B515" i="11" s="1"/>
  <c r="B14" i="10"/>
  <c r="O14" i="10" s="1"/>
  <c r="B516" i="11" s="1"/>
  <c r="B15" i="10"/>
  <c r="O15" i="10" s="1"/>
  <c r="B517" i="11" s="1"/>
  <c r="B16" i="10"/>
  <c r="O16" i="10" s="1"/>
  <c r="B518" i="11" s="1"/>
  <c r="B17" i="10"/>
  <c r="O17" i="10" s="1"/>
  <c r="B519" i="11" s="1"/>
  <c r="B18" i="10"/>
  <c r="O18" i="10" s="1"/>
  <c r="B520" i="11" s="1"/>
  <c r="B19" i="10"/>
  <c r="O19" i="10" s="1"/>
  <c r="B521" i="11" s="1"/>
  <c r="B20" i="10"/>
  <c r="O20" i="10" s="1"/>
  <c r="B522" i="11" s="1"/>
  <c r="B21" i="10"/>
  <c r="O21" i="10" s="1"/>
  <c r="B523" i="11" s="1"/>
  <c r="B2" i="10"/>
  <c r="O2" i="10" s="1"/>
  <c r="B504" i="11" s="1"/>
  <c r="AU4" i="4"/>
  <c r="AU5" i="4"/>
  <c r="AU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U21" i="4"/>
  <c r="AU22" i="4"/>
  <c r="AU23" i="4"/>
  <c r="M27" i="4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9" i="4" s="1"/>
  <c r="C62" i="4" s="1"/>
  <c r="N27" i="4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9" i="4" s="1"/>
  <c r="C63" i="4" s="1"/>
  <c r="O27" i="4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9" i="4" s="1"/>
  <c r="C64" i="4" s="1"/>
  <c r="P27" i="4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9" i="4" s="1"/>
  <c r="C65" i="4" s="1"/>
  <c r="Q27" i="4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9" i="4" s="1"/>
  <c r="C66" i="4" s="1"/>
  <c r="R27" i="4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9" i="4" s="1"/>
  <c r="C67" i="4" s="1"/>
  <c r="S27" i="4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9" i="4" s="1"/>
  <c r="C68" i="4" s="1"/>
  <c r="T27" i="4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9" i="4" s="1"/>
  <c r="C69" i="4" s="1"/>
  <c r="U27" i="4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9" i="4" s="1"/>
  <c r="C70" i="4" s="1"/>
  <c r="V27" i="4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V38" i="4" s="1"/>
  <c r="V39" i="4" s="1"/>
  <c r="V40" i="4" s="1"/>
  <c r="V41" i="4" s="1"/>
  <c r="V42" i="4" s="1"/>
  <c r="V43" i="4" s="1"/>
  <c r="V44" i="4" s="1"/>
  <c r="V45" i="4" s="1"/>
  <c r="V46" i="4" s="1"/>
  <c r="V49" i="4" s="1"/>
  <c r="C71" i="4" s="1"/>
  <c r="U26" i="4"/>
  <c r="V26" i="4"/>
  <c r="R26" i="4"/>
  <c r="S26" i="4"/>
  <c r="T26" i="4"/>
  <c r="M26" i="4"/>
  <c r="N26" i="4"/>
  <c r="O26" i="4"/>
  <c r="P26" i="4"/>
  <c r="Q26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B14" i="4"/>
  <c r="X14" i="4" s="1"/>
  <c r="Y14" i="4" s="1"/>
  <c r="B15" i="4"/>
  <c r="X15" i="4" s="1"/>
  <c r="B16" i="4"/>
  <c r="X16" i="4" s="1"/>
  <c r="Y16" i="4" s="1"/>
  <c r="B17" i="4"/>
  <c r="X17" i="4" s="1"/>
  <c r="B18" i="4"/>
  <c r="X18" i="4" s="1"/>
  <c r="Y18" i="4" s="1"/>
  <c r="B19" i="4"/>
  <c r="X19" i="4" s="1"/>
  <c r="B20" i="4"/>
  <c r="X20" i="4" s="1"/>
  <c r="Y20" i="4" s="1"/>
  <c r="B21" i="4"/>
  <c r="X21" i="4" s="1"/>
  <c r="B22" i="4"/>
  <c r="X22" i="4" s="1"/>
  <c r="Y22" i="4" s="1"/>
  <c r="B23" i="4"/>
  <c r="X23" i="4" s="1"/>
  <c r="L4" i="4"/>
  <c r="M4" i="4"/>
  <c r="N4" i="4"/>
  <c r="O4" i="4"/>
  <c r="P4" i="4"/>
  <c r="Q4" i="4"/>
  <c r="R4" i="4"/>
  <c r="S4" i="4"/>
  <c r="T4" i="4"/>
  <c r="U4" i="4"/>
  <c r="V4" i="4"/>
  <c r="L5" i="4"/>
  <c r="M5" i="4"/>
  <c r="N5" i="4"/>
  <c r="O5" i="4"/>
  <c r="P5" i="4"/>
  <c r="Q5" i="4"/>
  <c r="R5" i="4"/>
  <c r="S5" i="4"/>
  <c r="T5" i="4"/>
  <c r="U5" i="4"/>
  <c r="V5" i="4"/>
  <c r="L6" i="4"/>
  <c r="M6" i="4"/>
  <c r="N6" i="4"/>
  <c r="O6" i="4"/>
  <c r="P6" i="4"/>
  <c r="Q6" i="4"/>
  <c r="R6" i="4"/>
  <c r="S6" i="4"/>
  <c r="T6" i="4"/>
  <c r="U6" i="4"/>
  <c r="V6" i="4"/>
  <c r="L7" i="4"/>
  <c r="M7" i="4"/>
  <c r="N7" i="4"/>
  <c r="O7" i="4"/>
  <c r="P7" i="4"/>
  <c r="Q7" i="4"/>
  <c r="R7" i="4"/>
  <c r="S7" i="4"/>
  <c r="T7" i="4"/>
  <c r="U7" i="4"/>
  <c r="V7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3" i="4"/>
  <c r="N3" i="4"/>
  <c r="O3" i="4"/>
  <c r="P3" i="4"/>
  <c r="Q3" i="4"/>
  <c r="R3" i="4"/>
  <c r="S3" i="4"/>
  <c r="T3" i="4"/>
  <c r="U3" i="4"/>
  <c r="V3" i="4"/>
  <c r="M2" i="7"/>
  <c r="AI2" i="7" s="1"/>
  <c r="N2" i="7"/>
  <c r="AJ2" i="7" s="1"/>
  <c r="O2" i="7"/>
  <c r="AK2" i="7" s="1"/>
  <c r="P2" i="7"/>
  <c r="AL2" i="7" s="1"/>
  <c r="Q2" i="7"/>
  <c r="AM2" i="7" s="1"/>
  <c r="R2" i="7"/>
  <c r="AN2" i="7" s="1"/>
  <c r="S2" i="7"/>
  <c r="AO2" i="7" s="1"/>
  <c r="T2" i="7"/>
  <c r="AP2" i="7" s="1"/>
  <c r="U2" i="7"/>
  <c r="AQ2" i="7" s="1"/>
  <c r="V2" i="7"/>
  <c r="AR2" i="7" s="1"/>
  <c r="B13" i="7"/>
  <c r="X13" i="7" s="1"/>
  <c r="B14" i="7"/>
  <c r="X14" i="7" s="1"/>
  <c r="B15" i="7"/>
  <c r="X15" i="7" s="1"/>
  <c r="B16" i="7"/>
  <c r="X16" i="7" s="1"/>
  <c r="B17" i="7"/>
  <c r="X17" i="7" s="1"/>
  <c r="B18" i="7"/>
  <c r="X18" i="7" s="1"/>
  <c r="B19" i="7"/>
  <c r="X19" i="7" s="1"/>
  <c r="B20" i="7"/>
  <c r="X20" i="7" s="1"/>
  <c r="B21" i="7"/>
  <c r="X21" i="7" s="1"/>
  <c r="B22" i="7"/>
  <c r="X22" i="7" s="1"/>
  <c r="AL24" i="1"/>
  <c r="AP24" i="1"/>
  <c r="AJ25" i="1"/>
  <c r="AN25" i="1"/>
  <c r="AR25" i="1"/>
  <c r="AJ27" i="1"/>
  <c r="AN27" i="1"/>
  <c r="AR27" i="1"/>
  <c r="AJ29" i="1"/>
  <c r="AN29" i="1"/>
  <c r="AR29" i="1"/>
  <c r="AJ31" i="1"/>
  <c r="AN31" i="1"/>
  <c r="AR31" i="1"/>
  <c r="AJ33" i="1"/>
  <c r="AN33" i="1"/>
  <c r="AR33" i="1"/>
  <c r="AB34" i="1"/>
  <c r="AF34" i="1"/>
  <c r="AH34" i="1"/>
  <c r="AI35" i="1"/>
  <c r="AL35" i="1"/>
  <c r="AP35" i="1"/>
  <c r="Z36" i="1"/>
  <c r="AD36" i="1"/>
  <c r="AH36" i="1"/>
  <c r="AJ36" i="1"/>
  <c r="AK37" i="1"/>
  <c r="AL38" i="1"/>
  <c r="AM38" i="1"/>
  <c r="AO38" i="1"/>
  <c r="AQ38" i="1"/>
  <c r="Y39" i="1"/>
  <c r="AA39" i="1"/>
  <c r="AC39" i="1"/>
  <c r="AE39" i="1"/>
  <c r="AG39" i="1"/>
  <c r="AI39" i="1"/>
  <c r="AK39" i="1"/>
  <c r="AM39" i="1"/>
  <c r="AN40" i="1"/>
  <c r="AO40" i="1"/>
  <c r="AQ40" i="1"/>
  <c r="Y41" i="1"/>
  <c r="AA41" i="1"/>
  <c r="AC41" i="1"/>
  <c r="AE41" i="1"/>
  <c r="AG41" i="1"/>
  <c r="AI41" i="1"/>
  <c r="AK41" i="1"/>
  <c r="AM41" i="1"/>
  <c r="AO41" i="1"/>
  <c r="AP42" i="1"/>
  <c r="AQ42" i="1"/>
  <c r="Y43" i="1"/>
  <c r="AA43" i="1"/>
  <c r="AC43" i="1"/>
  <c r="AE43" i="1"/>
  <c r="AG43" i="1"/>
  <c r="AI43" i="1"/>
  <c r="AK43" i="1"/>
  <c r="AM43" i="1"/>
  <c r="AO43" i="1"/>
  <c r="AQ43" i="1"/>
  <c r="AR44" i="1"/>
  <c r="Y12" i="1"/>
  <c r="Y34" i="1" s="1"/>
  <c r="Z12" i="1"/>
  <c r="Z34" i="1" s="1"/>
  <c r="AA12" i="1"/>
  <c r="AA34" i="1" s="1"/>
  <c r="AB12" i="1"/>
  <c r="AC12" i="1"/>
  <c r="AC34" i="1" s="1"/>
  <c r="AD12" i="1"/>
  <c r="AD34" i="1" s="1"/>
  <c r="AE12" i="1"/>
  <c r="AE34" i="1" s="1"/>
  <c r="AF12" i="1"/>
  <c r="AG12" i="1"/>
  <c r="AG34" i="1" s="1"/>
  <c r="AI12" i="1"/>
  <c r="AI34" i="1" s="1"/>
  <c r="AJ12" i="1"/>
  <c r="AJ34" i="1" s="1"/>
  <c r="AK12" i="1"/>
  <c r="AK34" i="1" s="1"/>
  <c r="AL12" i="1"/>
  <c r="AL34" i="1" s="1"/>
  <c r="AM12" i="1"/>
  <c r="AM34" i="1" s="1"/>
  <c r="AN12" i="1"/>
  <c r="AN34" i="1" s="1"/>
  <c r="AO12" i="1"/>
  <c r="AO34" i="1" s="1"/>
  <c r="AP12" i="1"/>
  <c r="AP34" i="1" s="1"/>
  <c r="AQ12" i="1"/>
  <c r="AQ34" i="1" s="1"/>
  <c r="AR12" i="1"/>
  <c r="AR34" i="1" s="1"/>
  <c r="Y13" i="1"/>
  <c r="Y35" i="1" s="1"/>
  <c r="Z13" i="1"/>
  <c r="Z35" i="1" s="1"/>
  <c r="AA13" i="1"/>
  <c r="AA35" i="1" s="1"/>
  <c r="AB13" i="1"/>
  <c r="AB35" i="1" s="1"/>
  <c r="AC13" i="1"/>
  <c r="AC35" i="1" s="1"/>
  <c r="AD13" i="1"/>
  <c r="AD35" i="1" s="1"/>
  <c r="AE13" i="1"/>
  <c r="AE35" i="1" s="1"/>
  <c r="AF13" i="1"/>
  <c r="AF35" i="1" s="1"/>
  <c r="AG13" i="1"/>
  <c r="AG35" i="1" s="1"/>
  <c r="AH13" i="1"/>
  <c r="AH35" i="1" s="1"/>
  <c r="AJ13" i="1"/>
  <c r="AJ35" i="1" s="1"/>
  <c r="AK13" i="1"/>
  <c r="AK35" i="1" s="1"/>
  <c r="AL13" i="1"/>
  <c r="AM13" i="1"/>
  <c r="AM35" i="1" s="1"/>
  <c r="AN13" i="1"/>
  <c r="AN35" i="1" s="1"/>
  <c r="AO13" i="1"/>
  <c r="AO35" i="1" s="1"/>
  <c r="AP13" i="1"/>
  <c r="AQ13" i="1"/>
  <c r="AQ35" i="1" s="1"/>
  <c r="AR13" i="1"/>
  <c r="AR35" i="1" s="1"/>
  <c r="Y14" i="1"/>
  <c r="Y36" i="1" s="1"/>
  <c r="Z14" i="1"/>
  <c r="AA14" i="1"/>
  <c r="AA36" i="1" s="1"/>
  <c r="AB14" i="1"/>
  <c r="AB36" i="1" s="1"/>
  <c r="AC14" i="1"/>
  <c r="AC36" i="1" s="1"/>
  <c r="AD14" i="1"/>
  <c r="AE14" i="1"/>
  <c r="AE36" i="1" s="1"/>
  <c r="AF14" i="1"/>
  <c r="AF36" i="1" s="1"/>
  <c r="AG14" i="1"/>
  <c r="AG36" i="1" s="1"/>
  <c r="AH14" i="1"/>
  <c r="AI14" i="1"/>
  <c r="AI36" i="1" s="1"/>
  <c r="AK14" i="1"/>
  <c r="AK36" i="1" s="1"/>
  <c r="AL14" i="1"/>
  <c r="AL36" i="1" s="1"/>
  <c r="AM14" i="1"/>
  <c r="AM36" i="1" s="1"/>
  <c r="AN14" i="1"/>
  <c r="AN36" i="1" s="1"/>
  <c r="AO14" i="1"/>
  <c r="AO36" i="1" s="1"/>
  <c r="AP14" i="1"/>
  <c r="AP36" i="1" s="1"/>
  <c r="AQ14" i="1"/>
  <c r="AQ36" i="1" s="1"/>
  <c r="AR14" i="1"/>
  <c r="AR36" i="1" s="1"/>
  <c r="Y15" i="1"/>
  <c r="Y37" i="1" s="1"/>
  <c r="Z15" i="1"/>
  <c r="Z37" i="1" s="1"/>
  <c r="AA15" i="1"/>
  <c r="AA37" i="1" s="1"/>
  <c r="AB15" i="1"/>
  <c r="AB37" i="1" s="1"/>
  <c r="AC15" i="1"/>
  <c r="AC37" i="1" s="1"/>
  <c r="AD15" i="1"/>
  <c r="AD37" i="1" s="1"/>
  <c r="AE15" i="1"/>
  <c r="AE37" i="1" s="1"/>
  <c r="AF15" i="1"/>
  <c r="AF37" i="1" s="1"/>
  <c r="AG15" i="1"/>
  <c r="AG37" i="1" s="1"/>
  <c r="AH15" i="1"/>
  <c r="AH37" i="1" s="1"/>
  <c r="AI15" i="1"/>
  <c r="AI37" i="1" s="1"/>
  <c r="AJ15" i="1"/>
  <c r="AJ37" i="1" s="1"/>
  <c r="AL15" i="1"/>
  <c r="AL37" i="1" s="1"/>
  <c r="AM15" i="1"/>
  <c r="AM37" i="1" s="1"/>
  <c r="AN15" i="1"/>
  <c r="AN37" i="1" s="1"/>
  <c r="AO15" i="1"/>
  <c r="AO37" i="1" s="1"/>
  <c r="AP15" i="1"/>
  <c r="AP37" i="1" s="1"/>
  <c r="AQ15" i="1"/>
  <c r="AQ37" i="1" s="1"/>
  <c r="AR15" i="1"/>
  <c r="AR37" i="1" s="1"/>
  <c r="Y16" i="1"/>
  <c r="Y38" i="1" s="1"/>
  <c r="Z16" i="1"/>
  <c r="Z38" i="1" s="1"/>
  <c r="AA16" i="1"/>
  <c r="AA38" i="1" s="1"/>
  <c r="AB16" i="1"/>
  <c r="AB38" i="1" s="1"/>
  <c r="AC16" i="1"/>
  <c r="AC38" i="1" s="1"/>
  <c r="AD16" i="1"/>
  <c r="AD38" i="1" s="1"/>
  <c r="AE16" i="1"/>
  <c r="AE38" i="1" s="1"/>
  <c r="AF16" i="1"/>
  <c r="AF38" i="1" s="1"/>
  <c r="AG16" i="1"/>
  <c r="AG38" i="1" s="1"/>
  <c r="AH16" i="1"/>
  <c r="AH38" i="1" s="1"/>
  <c r="AI16" i="1"/>
  <c r="AI38" i="1" s="1"/>
  <c r="AJ16" i="1"/>
  <c r="AJ38" i="1" s="1"/>
  <c r="AK16" i="1"/>
  <c r="AK38" i="1" s="1"/>
  <c r="AM16" i="1"/>
  <c r="AN16" i="1"/>
  <c r="AN38" i="1" s="1"/>
  <c r="AO16" i="1"/>
  <c r="AP16" i="1"/>
  <c r="AP38" i="1" s="1"/>
  <c r="AQ16" i="1"/>
  <c r="AR16" i="1"/>
  <c r="AR38" i="1" s="1"/>
  <c r="Y17" i="1"/>
  <c r="Z17" i="1"/>
  <c r="Z39" i="1" s="1"/>
  <c r="AA17" i="1"/>
  <c r="AB17" i="1"/>
  <c r="AB39" i="1" s="1"/>
  <c r="AC17" i="1"/>
  <c r="AD17" i="1"/>
  <c r="AD39" i="1" s="1"/>
  <c r="AE17" i="1"/>
  <c r="AF17" i="1"/>
  <c r="AF39" i="1" s="1"/>
  <c r="AG17" i="1"/>
  <c r="AH17" i="1"/>
  <c r="AH39" i="1" s="1"/>
  <c r="AI17" i="1"/>
  <c r="AJ17" i="1"/>
  <c r="AJ39" i="1" s="1"/>
  <c r="AK17" i="1"/>
  <c r="AL17" i="1"/>
  <c r="AL39" i="1" s="1"/>
  <c r="AN17" i="1"/>
  <c r="AN39" i="1" s="1"/>
  <c r="AO17" i="1"/>
  <c r="AO39" i="1" s="1"/>
  <c r="AP17" i="1"/>
  <c r="AP39" i="1" s="1"/>
  <c r="AQ17" i="1"/>
  <c r="AQ39" i="1" s="1"/>
  <c r="AR17" i="1"/>
  <c r="AR39" i="1" s="1"/>
  <c r="Y18" i="1"/>
  <c r="Y40" i="1" s="1"/>
  <c r="Z18" i="1"/>
  <c r="Z40" i="1" s="1"/>
  <c r="AA18" i="1"/>
  <c r="AA40" i="1" s="1"/>
  <c r="AB18" i="1"/>
  <c r="AB40" i="1" s="1"/>
  <c r="AC18" i="1"/>
  <c r="AC40" i="1" s="1"/>
  <c r="AD18" i="1"/>
  <c r="AD40" i="1" s="1"/>
  <c r="AE18" i="1"/>
  <c r="AE40" i="1" s="1"/>
  <c r="AF18" i="1"/>
  <c r="AF40" i="1" s="1"/>
  <c r="AG18" i="1"/>
  <c r="AG40" i="1" s="1"/>
  <c r="AH18" i="1"/>
  <c r="AH40" i="1" s="1"/>
  <c r="AI18" i="1"/>
  <c r="AI40" i="1" s="1"/>
  <c r="AJ18" i="1"/>
  <c r="AJ40" i="1" s="1"/>
  <c r="AK18" i="1"/>
  <c r="AK40" i="1" s="1"/>
  <c r="AL18" i="1"/>
  <c r="AL40" i="1" s="1"/>
  <c r="AM18" i="1"/>
  <c r="AM40" i="1" s="1"/>
  <c r="AO18" i="1"/>
  <c r="AP18" i="1"/>
  <c r="AP40" i="1" s="1"/>
  <c r="AQ18" i="1"/>
  <c r="AR18" i="1"/>
  <c r="AR40" i="1" s="1"/>
  <c r="Y19" i="1"/>
  <c r="Z19" i="1"/>
  <c r="Z41" i="1" s="1"/>
  <c r="AA19" i="1"/>
  <c r="AB19" i="1"/>
  <c r="AB41" i="1" s="1"/>
  <c r="AC19" i="1"/>
  <c r="AD19" i="1"/>
  <c r="AD41" i="1" s="1"/>
  <c r="AE19" i="1"/>
  <c r="AF19" i="1"/>
  <c r="AF41" i="1" s="1"/>
  <c r="AG19" i="1"/>
  <c r="AH19" i="1"/>
  <c r="AH41" i="1" s="1"/>
  <c r="AI19" i="1"/>
  <c r="AJ19" i="1"/>
  <c r="AJ41" i="1" s="1"/>
  <c r="AK19" i="1"/>
  <c r="AL19" i="1"/>
  <c r="AL41" i="1" s="1"/>
  <c r="AM19" i="1"/>
  <c r="AN19" i="1"/>
  <c r="AN41" i="1" s="1"/>
  <c r="AP19" i="1"/>
  <c r="AP41" i="1" s="1"/>
  <c r="AQ19" i="1"/>
  <c r="AQ41" i="1" s="1"/>
  <c r="AR19" i="1"/>
  <c r="AR41" i="1" s="1"/>
  <c r="Y20" i="1"/>
  <c r="Y42" i="1" s="1"/>
  <c r="Z20" i="1"/>
  <c r="Z42" i="1" s="1"/>
  <c r="AA20" i="1"/>
  <c r="AA42" i="1" s="1"/>
  <c r="AB20" i="1"/>
  <c r="AB42" i="1" s="1"/>
  <c r="AC20" i="1"/>
  <c r="AC42" i="1" s="1"/>
  <c r="AD20" i="1"/>
  <c r="AD42" i="1" s="1"/>
  <c r="AE20" i="1"/>
  <c r="AE42" i="1" s="1"/>
  <c r="AF20" i="1"/>
  <c r="AF42" i="1" s="1"/>
  <c r="AG20" i="1"/>
  <c r="AG42" i="1" s="1"/>
  <c r="AH20" i="1"/>
  <c r="AH42" i="1" s="1"/>
  <c r="AI20" i="1"/>
  <c r="AI42" i="1" s="1"/>
  <c r="AJ20" i="1"/>
  <c r="AJ42" i="1" s="1"/>
  <c r="AK20" i="1"/>
  <c r="AK42" i="1" s="1"/>
  <c r="AL20" i="1"/>
  <c r="AL42" i="1" s="1"/>
  <c r="AM20" i="1"/>
  <c r="AM42" i="1" s="1"/>
  <c r="AN20" i="1"/>
  <c r="AN42" i="1" s="1"/>
  <c r="AO20" i="1"/>
  <c r="AO42" i="1" s="1"/>
  <c r="AQ20" i="1"/>
  <c r="AR20" i="1"/>
  <c r="AR42" i="1" s="1"/>
  <c r="Y21" i="1"/>
  <c r="Z21" i="1"/>
  <c r="Z43" i="1" s="1"/>
  <c r="AA21" i="1"/>
  <c r="AB21" i="1"/>
  <c r="AB43" i="1" s="1"/>
  <c r="AC21" i="1"/>
  <c r="AD21" i="1"/>
  <c r="AD43" i="1" s="1"/>
  <c r="AE21" i="1"/>
  <c r="AF21" i="1"/>
  <c r="AF43" i="1" s="1"/>
  <c r="AG21" i="1"/>
  <c r="AH21" i="1"/>
  <c r="AH43" i="1" s="1"/>
  <c r="AI21" i="1"/>
  <c r="AJ21" i="1"/>
  <c r="AJ43" i="1" s="1"/>
  <c r="AK21" i="1"/>
  <c r="AL21" i="1"/>
  <c r="AL43" i="1" s="1"/>
  <c r="AM21" i="1"/>
  <c r="AN21" i="1"/>
  <c r="AN43" i="1" s="1"/>
  <c r="AO21" i="1"/>
  <c r="AP21" i="1"/>
  <c r="AP43" i="1" s="1"/>
  <c r="AR21" i="1"/>
  <c r="AR43" i="1" s="1"/>
  <c r="Y22" i="1"/>
  <c r="Y44" i="1" s="1"/>
  <c r="Z22" i="1"/>
  <c r="Z44" i="1" s="1"/>
  <c r="AA22" i="1"/>
  <c r="AA44" i="1" s="1"/>
  <c r="AB22" i="1"/>
  <c r="AB44" i="1" s="1"/>
  <c r="AC22" i="1"/>
  <c r="AC44" i="1" s="1"/>
  <c r="AD22" i="1"/>
  <c r="AD44" i="1" s="1"/>
  <c r="AE22" i="1"/>
  <c r="AE44" i="1" s="1"/>
  <c r="AF22" i="1"/>
  <c r="AF44" i="1" s="1"/>
  <c r="AG22" i="1"/>
  <c r="AG44" i="1" s="1"/>
  <c r="AH22" i="1"/>
  <c r="AH44" i="1" s="1"/>
  <c r="AI22" i="1"/>
  <c r="AI44" i="1" s="1"/>
  <c r="AJ22" i="1"/>
  <c r="AJ44" i="1" s="1"/>
  <c r="AK22" i="1"/>
  <c r="AK44" i="1" s="1"/>
  <c r="AL22" i="1"/>
  <c r="AL44" i="1" s="1"/>
  <c r="AM22" i="1"/>
  <c r="AM44" i="1" s="1"/>
  <c r="AN22" i="1"/>
  <c r="AN44" i="1" s="1"/>
  <c r="AO22" i="1"/>
  <c r="AO44" i="1" s="1"/>
  <c r="AP22" i="1"/>
  <c r="AP44" i="1" s="1"/>
  <c r="AQ22" i="1"/>
  <c r="AQ44" i="1" s="1"/>
  <c r="X13" i="1"/>
  <c r="X35" i="1" s="1"/>
  <c r="X14" i="1"/>
  <c r="X36" i="1" s="1"/>
  <c r="X15" i="1"/>
  <c r="X37" i="1" s="1"/>
  <c r="X16" i="1"/>
  <c r="X38" i="1" s="1"/>
  <c r="X17" i="1"/>
  <c r="X39" i="1" s="1"/>
  <c r="X18" i="1"/>
  <c r="X40" i="1" s="1"/>
  <c r="X19" i="1"/>
  <c r="X41" i="1" s="1"/>
  <c r="X20" i="1"/>
  <c r="X42" i="1" s="1"/>
  <c r="X21" i="1"/>
  <c r="X43" i="1" s="1"/>
  <c r="X22" i="1"/>
  <c r="X44" i="1" s="1"/>
  <c r="AH3" i="1"/>
  <c r="AI3" i="1"/>
  <c r="AI25" i="1" s="1"/>
  <c r="AJ3" i="1"/>
  <c r="AK3" i="1"/>
  <c r="AK25" i="1" s="1"/>
  <c r="AL3" i="1"/>
  <c r="AL25" i="1" s="1"/>
  <c r="AM3" i="1"/>
  <c r="AM25" i="1" s="1"/>
  <c r="AN3" i="1"/>
  <c r="AO3" i="1"/>
  <c r="AO25" i="1" s="1"/>
  <c r="AP3" i="1"/>
  <c r="AP25" i="1" s="1"/>
  <c r="AQ3" i="1"/>
  <c r="AQ25" i="1" s="1"/>
  <c r="AR3" i="1"/>
  <c r="AH4" i="1"/>
  <c r="AI4" i="1"/>
  <c r="AI26" i="1" s="1"/>
  <c r="AJ4" i="1"/>
  <c r="AJ26" i="1" s="1"/>
  <c r="AK4" i="1"/>
  <c r="AK26" i="1" s="1"/>
  <c r="AL4" i="1"/>
  <c r="AL26" i="1" s="1"/>
  <c r="AM4" i="1"/>
  <c r="AM26" i="1" s="1"/>
  <c r="AN4" i="1"/>
  <c r="AN26" i="1" s="1"/>
  <c r="AO4" i="1"/>
  <c r="AO26" i="1" s="1"/>
  <c r="AP4" i="1"/>
  <c r="AP26" i="1" s="1"/>
  <c r="AQ4" i="1"/>
  <c r="AQ26" i="1" s="1"/>
  <c r="AR4" i="1"/>
  <c r="AR26" i="1" s="1"/>
  <c r="AH5" i="1"/>
  <c r="AI5" i="1"/>
  <c r="AI27" i="1" s="1"/>
  <c r="AJ5" i="1"/>
  <c r="AK5" i="1"/>
  <c r="AK27" i="1" s="1"/>
  <c r="AL5" i="1"/>
  <c r="AL27" i="1" s="1"/>
  <c r="AM5" i="1"/>
  <c r="AM27" i="1" s="1"/>
  <c r="AN5" i="1"/>
  <c r="AO5" i="1"/>
  <c r="AO27" i="1" s="1"/>
  <c r="AP5" i="1"/>
  <c r="AP27" i="1" s="1"/>
  <c r="AQ5" i="1"/>
  <c r="AQ27" i="1" s="1"/>
  <c r="AR5" i="1"/>
  <c r="AH6" i="1"/>
  <c r="AI6" i="1"/>
  <c r="AI28" i="1" s="1"/>
  <c r="AJ6" i="1"/>
  <c r="AJ28" i="1" s="1"/>
  <c r="AK6" i="1"/>
  <c r="AK28" i="1" s="1"/>
  <c r="AL6" i="1"/>
  <c r="AL28" i="1" s="1"/>
  <c r="AM6" i="1"/>
  <c r="AM28" i="1" s="1"/>
  <c r="AN6" i="1"/>
  <c r="AN28" i="1" s="1"/>
  <c r="AO6" i="1"/>
  <c r="AO28" i="1" s="1"/>
  <c r="AP6" i="1"/>
  <c r="AP28" i="1" s="1"/>
  <c r="AQ6" i="1"/>
  <c r="AQ28" i="1" s="1"/>
  <c r="AR6" i="1"/>
  <c r="AR28" i="1" s="1"/>
  <c r="AH7" i="1"/>
  <c r="AI7" i="1"/>
  <c r="AI29" i="1" s="1"/>
  <c r="AJ7" i="1"/>
  <c r="AK7" i="1"/>
  <c r="AK29" i="1" s="1"/>
  <c r="AL7" i="1"/>
  <c r="AL29" i="1" s="1"/>
  <c r="AM7" i="1"/>
  <c r="AM29" i="1" s="1"/>
  <c r="AN7" i="1"/>
  <c r="AO7" i="1"/>
  <c r="AO29" i="1" s="1"/>
  <c r="AP7" i="1"/>
  <c r="AP29" i="1" s="1"/>
  <c r="AQ7" i="1"/>
  <c r="AQ29" i="1" s="1"/>
  <c r="AR7" i="1"/>
  <c r="AH8" i="1"/>
  <c r="AI8" i="1"/>
  <c r="AI30" i="1" s="1"/>
  <c r="AJ8" i="1"/>
  <c r="AJ30" i="1" s="1"/>
  <c r="AK8" i="1"/>
  <c r="AK30" i="1" s="1"/>
  <c r="AL8" i="1"/>
  <c r="AL30" i="1" s="1"/>
  <c r="AM8" i="1"/>
  <c r="AM30" i="1" s="1"/>
  <c r="AN8" i="1"/>
  <c r="AN30" i="1" s="1"/>
  <c r="AO8" i="1"/>
  <c r="AO30" i="1" s="1"/>
  <c r="AP8" i="1"/>
  <c r="AP30" i="1" s="1"/>
  <c r="AQ8" i="1"/>
  <c r="AQ30" i="1" s="1"/>
  <c r="AR8" i="1"/>
  <c r="AR30" i="1" s="1"/>
  <c r="AH9" i="1"/>
  <c r="AI9" i="1"/>
  <c r="AI31" i="1" s="1"/>
  <c r="AJ9" i="1"/>
  <c r="AK9" i="1"/>
  <c r="AK31" i="1" s="1"/>
  <c r="AL9" i="1"/>
  <c r="AL31" i="1" s="1"/>
  <c r="AM9" i="1"/>
  <c r="AM31" i="1" s="1"/>
  <c r="AN9" i="1"/>
  <c r="AO9" i="1"/>
  <c r="AO31" i="1" s="1"/>
  <c r="AP9" i="1"/>
  <c r="AP31" i="1" s="1"/>
  <c r="AQ9" i="1"/>
  <c r="AQ31" i="1" s="1"/>
  <c r="AR9" i="1"/>
  <c r="AH10" i="1"/>
  <c r="AI10" i="1"/>
  <c r="AI32" i="1" s="1"/>
  <c r="AJ10" i="1"/>
  <c r="AJ32" i="1" s="1"/>
  <c r="AK10" i="1"/>
  <c r="AK32" i="1" s="1"/>
  <c r="AL10" i="1"/>
  <c r="AL32" i="1" s="1"/>
  <c r="AM10" i="1"/>
  <c r="AM32" i="1" s="1"/>
  <c r="AN10" i="1"/>
  <c r="AN32" i="1" s="1"/>
  <c r="AO10" i="1"/>
  <c r="AO32" i="1" s="1"/>
  <c r="AP10" i="1"/>
  <c r="AP32" i="1" s="1"/>
  <c r="AQ10" i="1"/>
  <c r="AQ32" i="1" s="1"/>
  <c r="AR10" i="1"/>
  <c r="AR32" i="1" s="1"/>
  <c r="AH11" i="1"/>
  <c r="AI11" i="1"/>
  <c r="AI33" i="1" s="1"/>
  <c r="AJ11" i="1"/>
  <c r="AK11" i="1"/>
  <c r="AK33" i="1" s="1"/>
  <c r="AL11" i="1"/>
  <c r="AL33" i="1" s="1"/>
  <c r="AM11" i="1"/>
  <c r="AM33" i="1" s="1"/>
  <c r="AN11" i="1"/>
  <c r="AO11" i="1"/>
  <c r="AO33" i="1" s="1"/>
  <c r="AP11" i="1"/>
  <c r="AP33" i="1" s="1"/>
  <c r="AQ11" i="1"/>
  <c r="AQ33" i="1" s="1"/>
  <c r="AR11" i="1"/>
  <c r="AI2" i="1"/>
  <c r="AI24" i="1" s="1"/>
  <c r="AJ2" i="1"/>
  <c r="AJ24" i="1" s="1"/>
  <c r="AK2" i="1"/>
  <c r="AK24" i="1" s="1"/>
  <c r="AL2" i="1"/>
  <c r="AM2" i="1"/>
  <c r="AM24" i="1" s="1"/>
  <c r="AN2" i="1"/>
  <c r="AN24" i="1" s="1"/>
  <c r="AO2" i="1"/>
  <c r="AO24" i="1" s="1"/>
  <c r="AP2" i="1"/>
  <c r="AQ2" i="1"/>
  <c r="AQ24" i="1" s="1"/>
  <c r="AR2" i="1"/>
  <c r="AR24" i="1" s="1"/>
  <c r="B3" i="1"/>
  <c r="C3" i="1"/>
  <c r="D3" i="1"/>
  <c r="E3" i="1"/>
  <c r="F3" i="1"/>
  <c r="G3" i="1"/>
  <c r="H3" i="1"/>
  <c r="I3" i="1"/>
  <c r="J3" i="1"/>
  <c r="K3" i="1"/>
  <c r="L4" i="7" s="1"/>
  <c r="AH4" i="7" s="1"/>
  <c r="L26" i="7" s="1"/>
  <c r="L3" i="1"/>
  <c r="M3" i="1"/>
  <c r="N4" i="7" s="1"/>
  <c r="AJ4" i="7" s="1"/>
  <c r="N26" i="7" s="1"/>
  <c r="N3" i="1"/>
  <c r="O4" i="7" s="1"/>
  <c r="AK4" i="7" s="1"/>
  <c r="O26" i="7" s="1"/>
  <c r="O3" i="1"/>
  <c r="P4" i="7" s="1"/>
  <c r="AL4" i="7" s="1"/>
  <c r="P26" i="7" s="1"/>
  <c r="P3" i="1"/>
  <c r="Q3" i="1"/>
  <c r="R4" i="7" s="1"/>
  <c r="AN4" i="7" s="1"/>
  <c r="R26" i="7" s="1"/>
  <c r="R3" i="1"/>
  <c r="S4" i="7" s="1"/>
  <c r="AO4" i="7" s="1"/>
  <c r="S26" i="7" s="1"/>
  <c r="S3" i="1"/>
  <c r="T4" i="7" s="1"/>
  <c r="AP4" i="7" s="1"/>
  <c r="T26" i="7" s="1"/>
  <c r="T3" i="1"/>
  <c r="U3" i="1"/>
  <c r="V4" i="7" s="1"/>
  <c r="AR4" i="7" s="1"/>
  <c r="V26" i="7" s="1"/>
  <c r="B4" i="1"/>
  <c r="C4" i="1"/>
  <c r="D4" i="1"/>
  <c r="E4" i="1"/>
  <c r="F4" i="1"/>
  <c r="G4" i="1"/>
  <c r="H4" i="1"/>
  <c r="I4" i="1"/>
  <c r="J4" i="1"/>
  <c r="K4" i="1"/>
  <c r="L5" i="7" s="1"/>
  <c r="AH5" i="7" s="1"/>
  <c r="L27" i="7" s="1"/>
  <c r="L4" i="1"/>
  <c r="M5" i="7" s="1"/>
  <c r="AI5" i="7" s="1"/>
  <c r="M27" i="7" s="1"/>
  <c r="M4" i="1"/>
  <c r="N5" i="7" s="1"/>
  <c r="AJ5" i="7" s="1"/>
  <c r="N27" i="7" s="1"/>
  <c r="N4" i="1"/>
  <c r="O4" i="1"/>
  <c r="P5" i="7" s="1"/>
  <c r="AL5" i="7" s="1"/>
  <c r="P27" i="7" s="1"/>
  <c r="P4" i="1"/>
  <c r="Q5" i="7" s="1"/>
  <c r="AM5" i="7" s="1"/>
  <c r="Q27" i="7" s="1"/>
  <c r="Q4" i="1"/>
  <c r="R5" i="7" s="1"/>
  <c r="AN5" i="7" s="1"/>
  <c r="R27" i="7" s="1"/>
  <c r="R4" i="1"/>
  <c r="S4" i="1"/>
  <c r="T5" i="7" s="1"/>
  <c r="AP5" i="7" s="1"/>
  <c r="T27" i="7" s="1"/>
  <c r="T4" i="1"/>
  <c r="U5" i="7" s="1"/>
  <c r="AQ5" i="7" s="1"/>
  <c r="U27" i="7" s="1"/>
  <c r="U4" i="1"/>
  <c r="V5" i="7" s="1"/>
  <c r="AR5" i="7" s="1"/>
  <c r="V27" i="7" s="1"/>
  <c r="B5" i="1"/>
  <c r="C5" i="1"/>
  <c r="D5" i="1"/>
  <c r="E5" i="1"/>
  <c r="F5" i="1"/>
  <c r="G5" i="1"/>
  <c r="H5" i="1"/>
  <c r="I5" i="1"/>
  <c r="J5" i="1"/>
  <c r="K5" i="1"/>
  <c r="L6" i="7" s="1"/>
  <c r="AH6" i="7" s="1"/>
  <c r="L28" i="7" s="1"/>
  <c r="L5" i="1"/>
  <c r="M5" i="1"/>
  <c r="N6" i="7" s="1"/>
  <c r="AJ6" i="7" s="1"/>
  <c r="N28" i="7" s="1"/>
  <c r="N5" i="1"/>
  <c r="O6" i="7" s="1"/>
  <c r="AK6" i="7" s="1"/>
  <c r="O28" i="7" s="1"/>
  <c r="O5" i="1"/>
  <c r="P6" i="7" s="1"/>
  <c r="AL6" i="7" s="1"/>
  <c r="P28" i="7" s="1"/>
  <c r="P5" i="1"/>
  <c r="Q5" i="1"/>
  <c r="R6" i="7" s="1"/>
  <c r="AN6" i="7" s="1"/>
  <c r="R28" i="7" s="1"/>
  <c r="R5" i="1"/>
  <c r="S6" i="7" s="1"/>
  <c r="AO6" i="7" s="1"/>
  <c r="S28" i="7" s="1"/>
  <c r="S5" i="1"/>
  <c r="T6" i="7" s="1"/>
  <c r="AP6" i="7" s="1"/>
  <c r="T28" i="7" s="1"/>
  <c r="T5" i="1"/>
  <c r="U5" i="1"/>
  <c r="V6" i="7" s="1"/>
  <c r="AR6" i="7" s="1"/>
  <c r="V28" i="7" s="1"/>
  <c r="B6" i="1"/>
  <c r="C6" i="1"/>
  <c r="D6" i="1"/>
  <c r="E6" i="1"/>
  <c r="F6" i="1"/>
  <c r="G6" i="1"/>
  <c r="H6" i="1"/>
  <c r="I6" i="1"/>
  <c r="J6" i="1"/>
  <c r="K6" i="1"/>
  <c r="L7" i="7" s="1"/>
  <c r="AH7" i="7" s="1"/>
  <c r="L29" i="7" s="1"/>
  <c r="L6" i="1"/>
  <c r="M7" i="7" s="1"/>
  <c r="AI7" i="7" s="1"/>
  <c r="M29" i="7" s="1"/>
  <c r="M6" i="1"/>
  <c r="M29" i="1" s="1"/>
  <c r="N6" i="1"/>
  <c r="O6" i="1"/>
  <c r="O29" i="1" s="1"/>
  <c r="P6" i="1"/>
  <c r="Q7" i="7" s="1"/>
  <c r="AM7" i="7" s="1"/>
  <c r="Q29" i="7" s="1"/>
  <c r="Q6" i="1"/>
  <c r="Q29" i="1" s="1"/>
  <c r="R6" i="1"/>
  <c r="S6" i="1"/>
  <c r="T7" i="7" s="1"/>
  <c r="AP7" i="7" s="1"/>
  <c r="T29" i="7" s="1"/>
  <c r="T6" i="1"/>
  <c r="U7" i="7" s="1"/>
  <c r="AQ7" i="7" s="1"/>
  <c r="U29" i="7" s="1"/>
  <c r="U6" i="1"/>
  <c r="U29" i="1" s="1"/>
  <c r="B7" i="1"/>
  <c r="C7" i="1"/>
  <c r="D7" i="1"/>
  <c r="E7" i="1"/>
  <c r="F7" i="1"/>
  <c r="G7" i="1"/>
  <c r="H7" i="1"/>
  <c r="I7" i="1"/>
  <c r="J7" i="1"/>
  <c r="K7" i="1"/>
  <c r="L8" i="7" s="1"/>
  <c r="AH8" i="7" s="1"/>
  <c r="L30" i="7" s="1"/>
  <c r="L7" i="1"/>
  <c r="M7" i="1"/>
  <c r="N8" i="7" s="1"/>
  <c r="AJ8" i="7" s="1"/>
  <c r="N30" i="7" s="1"/>
  <c r="N7" i="1"/>
  <c r="O8" i="7" s="1"/>
  <c r="AK8" i="7" s="1"/>
  <c r="O30" i="7" s="1"/>
  <c r="O7" i="1"/>
  <c r="P8" i="7" s="1"/>
  <c r="AL8" i="7" s="1"/>
  <c r="P30" i="7" s="1"/>
  <c r="P7" i="1"/>
  <c r="Q7" i="1"/>
  <c r="R8" i="7" s="1"/>
  <c r="AN8" i="7" s="1"/>
  <c r="R30" i="7" s="1"/>
  <c r="R7" i="1"/>
  <c r="S8" i="7" s="1"/>
  <c r="AO8" i="7" s="1"/>
  <c r="S30" i="7" s="1"/>
  <c r="S7" i="1"/>
  <c r="T8" i="7" s="1"/>
  <c r="AP8" i="7" s="1"/>
  <c r="T30" i="7" s="1"/>
  <c r="T7" i="1"/>
  <c r="U7" i="1"/>
  <c r="V8" i="7" s="1"/>
  <c r="AR8" i="7" s="1"/>
  <c r="V30" i="7" s="1"/>
  <c r="B8" i="1"/>
  <c r="C8" i="1"/>
  <c r="D8" i="1"/>
  <c r="E8" i="1"/>
  <c r="F8" i="1"/>
  <c r="G8" i="1"/>
  <c r="H8" i="1"/>
  <c r="I8" i="1"/>
  <c r="J8" i="1"/>
  <c r="K8" i="1"/>
  <c r="L9" i="7" s="1"/>
  <c r="AH9" i="7" s="1"/>
  <c r="L31" i="7" s="1"/>
  <c r="L8" i="1"/>
  <c r="M9" i="7" s="1"/>
  <c r="AI9" i="7" s="1"/>
  <c r="M31" i="7" s="1"/>
  <c r="M8" i="1"/>
  <c r="M31" i="1" s="1"/>
  <c r="N8" i="1"/>
  <c r="O8" i="1"/>
  <c r="O31" i="1" s="1"/>
  <c r="P8" i="1"/>
  <c r="Q9" i="7" s="1"/>
  <c r="AM9" i="7" s="1"/>
  <c r="Q31" i="7" s="1"/>
  <c r="Q8" i="1"/>
  <c r="Q31" i="1" s="1"/>
  <c r="R8" i="1"/>
  <c r="S8" i="1"/>
  <c r="S31" i="1" s="1"/>
  <c r="T8" i="1"/>
  <c r="U9" i="7" s="1"/>
  <c r="AQ9" i="7" s="1"/>
  <c r="U31" i="7" s="1"/>
  <c r="U8" i="1"/>
  <c r="U31" i="1" s="1"/>
  <c r="B9" i="1"/>
  <c r="C9" i="1"/>
  <c r="D9" i="1"/>
  <c r="E9" i="1"/>
  <c r="F9" i="1"/>
  <c r="G9" i="1"/>
  <c r="H9" i="1"/>
  <c r="I9" i="1"/>
  <c r="J9" i="1"/>
  <c r="K9" i="1"/>
  <c r="L10" i="7" s="1"/>
  <c r="AH10" i="7" s="1"/>
  <c r="L32" i="7" s="1"/>
  <c r="L9" i="1"/>
  <c r="M9" i="1"/>
  <c r="N10" i="7" s="1"/>
  <c r="AJ10" i="7" s="1"/>
  <c r="N32" i="7" s="1"/>
  <c r="N9" i="1"/>
  <c r="O10" i="7" s="1"/>
  <c r="AK10" i="7" s="1"/>
  <c r="O32" i="7" s="1"/>
  <c r="O9" i="1"/>
  <c r="P10" i="7" s="1"/>
  <c r="AL10" i="7" s="1"/>
  <c r="P32" i="7" s="1"/>
  <c r="P9" i="1"/>
  <c r="Q9" i="1"/>
  <c r="R10" i="7" s="1"/>
  <c r="AN10" i="7" s="1"/>
  <c r="R32" i="7" s="1"/>
  <c r="R9" i="1"/>
  <c r="S10" i="7" s="1"/>
  <c r="AO10" i="7" s="1"/>
  <c r="S32" i="7" s="1"/>
  <c r="S9" i="1"/>
  <c r="T10" i="7" s="1"/>
  <c r="AP10" i="7" s="1"/>
  <c r="T32" i="7" s="1"/>
  <c r="T9" i="1"/>
  <c r="U9" i="1"/>
  <c r="V10" i="7" s="1"/>
  <c r="AR10" i="7" s="1"/>
  <c r="V32" i="7" s="1"/>
  <c r="B10" i="1"/>
  <c r="C10" i="1"/>
  <c r="D10" i="1"/>
  <c r="E10" i="1"/>
  <c r="F10" i="1"/>
  <c r="G10" i="1"/>
  <c r="H10" i="1"/>
  <c r="I10" i="1"/>
  <c r="J10" i="1"/>
  <c r="K10" i="1"/>
  <c r="L11" i="7" s="1"/>
  <c r="AH11" i="7" s="1"/>
  <c r="L33" i="7" s="1"/>
  <c r="L10" i="1"/>
  <c r="M11" i="7" s="1"/>
  <c r="AI11" i="7" s="1"/>
  <c r="M33" i="7" s="1"/>
  <c r="M10" i="1"/>
  <c r="N11" i="7" s="1"/>
  <c r="AJ11" i="7" s="1"/>
  <c r="N33" i="7" s="1"/>
  <c r="N10" i="1"/>
  <c r="O10" i="1"/>
  <c r="P11" i="7" s="1"/>
  <c r="AL11" i="7" s="1"/>
  <c r="P33" i="7" s="1"/>
  <c r="P10" i="1"/>
  <c r="Q11" i="7" s="1"/>
  <c r="AM11" i="7" s="1"/>
  <c r="Q33" i="7" s="1"/>
  <c r="Q10" i="1"/>
  <c r="R11" i="7" s="1"/>
  <c r="AN11" i="7" s="1"/>
  <c r="R33" i="7" s="1"/>
  <c r="R10" i="1"/>
  <c r="S10" i="1"/>
  <c r="T11" i="7" s="1"/>
  <c r="AP11" i="7" s="1"/>
  <c r="T33" i="7" s="1"/>
  <c r="T10" i="1"/>
  <c r="U11" i="7" s="1"/>
  <c r="AQ11" i="7" s="1"/>
  <c r="U33" i="7" s="1"/>
  <c r="U10" i="1"/>
  <c r="V11" i="7" s="1"/>
  <c r="AR11" i="7" s="1"/>
  <c r="V33" i="7" s="1"/>
  <c r="B11" i="1"/>
  <c r="C11" i="1"/>
  <c r="C34" i="1" s="1"/>
  <c r="W50" i="10" s="1"/>
  <c r="Y50" i="10" s="1"/>
  <c r="D11" i="1"/>
  <c r="D34" i="1" s="1"/>
  <c r="W67" i="10" s="1"/>
  <c r="Y67" i="10" s="1"/>
  <c r="E11" i="1"/>
  <c r="E34" i="1" s="1"/>
  <c r="W83" i="10" s="1"/>
  <c r="Y83" i="10" s="1"/>
  <c r="F11" i="1"/>
  <c r="F34" i="1" s="1"/>
  <c r="W98" i="10" s="1"/>
  <c r="Y98" i="10" s="1"/>
  <c r="G11" i="1"/>
  <c r="G34" i="1" s="1"/>
  <c r="W112" i="10" s="1"/>
  <c r="Y112" i="10" s="1"/>
  <c r="H11" i="1"/>
  <c r="H34" i="1" s="1"/>
  <c r="W125" i="10" s="1"/>
  <c r="Y125" i="10" s="1"/>
  <c r="I11" i="1"/>
  <c r="I34" i="1" s="1"/>
  <c r="W137" i="10" s="1"/>
  <c r="Y137" i="10" s="1"/>
  <c r="J11" i="1"/>
  <c r="J34" i="1" s="1"/>
  <c r="W148" i="10" s="1"/>
  <c r="Y148" i="10" s="1"/>
  <c r="K11" i="1"/>
  <c r="L12" i="7" s="1"/>
  <c r="AH12" i="7" s="1"/>
  <c r="L34" i="7" s="1"/>
  <c r="L11" i="1"/>
  <c r="M11" i="1"/>
  <c r="N12" i="7" s="1"/>
  <c r="AJ12" i="7" s="1"/>
  <c r="N34" i="7" s="1"/>
  <c r="N11" i="1"/>
  <c r="O12" i="7" s="1"/>
  <c r="AK12" i="7" s="1"/>
  <c r="O34" i="7" s="1"/>
  <c r="O11" i="1"/>
  <c r="P12" i="7" s="1"/>
  <c r="AL12" i="7" s="1"/>
  <c r="P34" i="7" s="1"/>
  <c r="P11" i="1"/>
  <c r="Q11" i="1"/>
  <c r="R12" i="7" s="1"/>
  <c r="AN12" i="7" s="1"/>
  <c r="R34" i="7" s="1"/>
  <c r="R11" i="1"/>
  <c r="S12" i="7" s="1"/>
  <c r="AO12" i="7" s="1"/>
  <c r="S34" i="7" s="1"/>
  <c r="S11" i="1"/>
  <c r="T12" i="7" s="1"/>
  <c r="AP12" i="7" s="1"/>
  <c r="T34" i="7" s="1"/>
  <c r="T11" i="1"/>
  <c r="U11" i="1"/>
  <c r="V12" i="7" s="1"/>
  <c r="AR12" i="7" s="1"/>
  <c r="V34" i="7" s="1"/>
  <c r="B12" i="1"/>
  <c r="C13" i="7" s="1"/>
  <c r="Y13" i="7" s="1"/>
  <c r="C35" i="7" s="1"/>
  <c r="Y35" i="7" s="1"/>
  <c r="C12" i="1"/>
  <c r="C35" i="1" s="1"/>
  <c r="W51" i="10" s="1"/>
  <c r="Y51" i="10" s="1"/>
  <c r="D12" i="1"/>
  <c r="E13" i="7" s="1"/>
  <c r="AA13" i="7" s="1"/>
  <c r="E35" i="7" s="1"/>
  <c r="E12" i="1"/>
  <c r="F13" i="7" s="1"/>
  <c r="AB13" i="7" s="1"/>
  <c r="F35" i="7" s="1"/>
  <c r="F12" i="1"/>
  <c r="G13" i="7" s="1"/>
  <c r="AC13" i="7" s="1"/>
  <c r="G35" i="7" s="1"/>
  <c r="G12" i="1"/>
  <c r="G35" i="1" s="1"/>
  <c r="W113" i="10" s="1"/>
  <c r="Y113" i="10" s="1"/>
  <c r="H12" i="1"/>
  <c r="I13" i="7" s="1"/>
  <c r="AE13" i="7" s="1"/>
  <c r="I35" i="7" s="1"/>
  <c r="I12" i="1"/>
  <c r="J13" i="7" s="1"/>
  <c r="AF13" i="7" s="1"/>
  <c r="J35" i="7" s="1"/>
  <c r="J12" i="1"/>
  <c r="K13" i="7" s="1"/>
  <c r="AG13" i="7" s="1"/>
  <c r="K35" i="7" s="1"/>
  <c r="K12" i="1"/>
  <c r="K35" i="1" s="1"/>
  <c r="W159" i="10" s="1"/>
  <c r="Y159" i="10" s="1"/>
  <c r="L12" i="1"/>
  <c r="M13" i="7" s="1"/>
  <c r="AI13" i="7" s="1"/>
  <c r="M35" i="7" s="1"/>
  <c r="M12" i="1"/>
  <c r="N13" i="7" s="1"/>
  <c r="AJ13" i="7" s="1"/>
  <c r="N35" i="7" s="1"/>
  <c r="N12" i="1"/>
  <c r="O13" i="7" s="1"/>
  <c r="AK13" i="7" s="1"/>
  <c r="O35" i="7" s="1"/>
  <c r="O12" i="1"/>
  <c r="O35" i="1" s="1"/>
  <c r="P12" i="1"/>
  <c r="Q13" i="7" s="1"/>
  <c r="AM13" i="7" s="1"/>
  <c r="Q35" i="7" s="1"/>
  <c r="Q12" i="1"/>
  <c r="R13" i="7" s="1"/>
  <c r="AN13" i="7" s="1"/>
  <c r="R35" i="7" s="1"/>
  <c r="R12" i="1"/>
  <c r="S13" i="7" s="1"/>
  <c r="AO13" i="7" s="1"/>
  <c r="S35" i="7" s="1"/>
  <c r="S12" i="1"/>
  <c r="S35" i="1" s="1"/>
  <c r="T12" i="1"/>
  <c r="U13" i="7" s="1"/>
  <c r="AQ13" i="7" s="1"/>
  <c r="U35" i="7" s="1"/>
  <c r="U12" i="1"/>
  <c r="V13" i="7" s="1"/>
  <c r="AR13" i="7" s="1"/>
  <c r="V35" i="7" s="1"/>
  <c r="B13" i="1"/>
  <c r="C14" i="7" s="1"/>
  <c r="Y14" i="7" s="1"/>
  <c r="C36" i="7" s="1"/>
  <c r="Y36" i="7" s="1"/>
  <c r="C13" i="1"/>
  <c r="D14" i="7" s="1"/>
  <c r="Z14" i="7" s="1"/>
  <c r="D36" i="7" s="1"/>
  <c r="D13" i="1"/>
  <c r="E14" i="7" s="1"/>
  <c r="AA14" i="7" s="1"/>
  <c r="E36" i="7" s="1"/>
  <c r="E13" i="1"/>
  <c r="F14" i="7" s="1"/>
  <c r="AB14" i="7" s="1"/>
  <c r="F36" i="7" s="1"/>
  <c r="F13" i="1"/>
  <c r="G13" i="1"/>
  <c r="H14" i="7" s="1"/>
  <c r="AD14" i="7" s="1"/>
  <c r="H36" i="7" s="1"/>
  <c r="H13" i="1"/>
  <c r="I14" i="7" s="1"/>
  <c r="AE14" i="7" s="1"/>
  <c r="I36" i="7" s="1"/>
  <c r="I13" i="1"/>
  <c r="J14" i="7" s="1"/>
  <c r="AF14" i="7" s="1"/>
  <c r="J36" i="7" s="1"/>
  <c r="J13" i="1"/>
  <c r="K13" i="1"/>
  <c r="L14" i="7" s="1"/>
  <c r="AH14" i="7" s="1"/>
  <c r="L36" i="7" s="1"/>
  <c r="L13" i="1"/>
  <c r="M14" i="7" s="1"/>
  <c r="AI14" i="7" s="1"/>
  <c r="M36" i="7" s="1"/>
  <c r="M13" i="1"/>
  <c r="N14" i="7" s="1"/>
  <c r="AJ14" i="7" s="1"/>
  <c r="N36" i="7" s="1"/>
  <c r="N13" i="1"/>
  <c r="O14" i="7" s="1"/>
  <c r="AK14" i="7" s="1"/>
  <c r="O36" i="7" s="1"/>
  <c r="O13" i="1"/>
  <c r="P14" i="7" s="1"/>
  <c r="AL14" i="7" s="1"/>
  <c r="P36" i="7" s="1"/>
  <c r="P13" i="1"/>
  <c r="Q13" i="1"/>
  <c r="R14" i="7" s="1"/>
  <c r="AN14" i="7" s="1"/>
  <c r="R36" i="7" s="1"/>
  <c r="R13" i="1"/>
  <c r="S14" i="7" s="1"/>
  <c r="AO14" i="7" s="1"/>
  <c r="S36" i="7" s="1"/>
  <c r="S13" i="1"/>
  <c r="T14" i="7" s="1"/>
  <c r="AP14" i="7" s="1"/>
  <c r="T36" i="7" s="1"/>
  <c r="T13" i="1"/>
  <c r="U13" i="1"/>
  <c r="V14" i="7" s="1"/>
  <c r="AR14" i="7" s="1"/>
  <c r="V36" i="7" s="1"/>
  <c r="B14" i="1"/>
  <c r="C14" i="1"/>
  <c r="C37" i="1" s="1"/>
  <c r="W53" i="10" s="1"/>
  <c r="Y53" i="10" s="1"/>
  <c r="D14" i="1"/>
  <c r="E15" i="7" s="1"/>
  <c r="AA15" i="7" s="1"/>
  <c r="E37" i="7" s="1"/>
  <c r="E14" i="1"/>
  <c r="E37" i="1" s="1"/>
  <c r="W86" i="10" s="1"/>
  <c r="Y86" i="10" s="1"/>
  <c r="F14" i="1"/>
  <c r="G15" i="7" s="1"/>
  <c r="AC15" i="7" s="1"/>
  <c r="G37" i="7" s="1"/>
  <c r="G14" i="1"/>
  <c r="H15" i="7" s="1"/>
  <c r="AD15" i="7" s="1"/>
  <c r="H37" i="7" s="1"/>
  <c r="H14" i="1"/>
  <c r="I15" i="7" s="1"/>
  <c r="AE15" i="7" s="1"/>
  <c r="I37" i="7" s="1"/>
  <c r="I14" i="1"/>
  <c r="I37" i="1" s="1"/>
  <c r="W140" i="10" s="1"/>
  <c r="Y140" i="10" s="1"/>
  <c r="J14" i="1"/>
  <c r="K15" i="7" s="1"/>
  <c r="AG15" i="7" s="1"/>
  <c r="K37" i="7" s="1"/>
  <c r="K14" i="1"/>
  <c r="L15" i="7" s="1"/>
  <c r="AH15" i="7" s="1"/>
  <c r="L37" i="7" s="1"/>
  <c r="L14" i="1"/>
  <c r="M15" i="7" s="1"/>
  <c r="AI15" i="7" s="1"/>
  <c r="M37" i="7" s="1"/>
  <c r="M14" i="1"/>
  <c r="N15" i="7" s="1"/>
  <c r="AJ15" i="7" s="1"/>
  <c r="N37" i="7" s="1"/>
  <c r="N14" i="1"/>
  <c r="O15" i="7" s="1"/>
  <c r="AK15" i="7" s="1"/>
  <c r="O37" i="7" s="1"/>
  <c r="O14" i="1"/>
  <c r="P15" i="7" s="1"/>
  <c r="AL15" i="7" s="1"/>
  <c r="P37" i="7" s="1"/>
  <c r="P14" i="1"/>
  <c r="Q15" i="7" s="1"/>
  <c r="AM15" i="7" s="1"/>
  <c r="Q37" i="7" s="1"/>
  <c r="Q14" i="1"/>
  <c r="R15" i="7" s="1"/>
  <c r="AN15" i="7" s="1"/>
  <c r="R37" i="7" s="1"/>
  <c r="R14" i="1"/>
  <c r="S15" i="7" s="1"/>
  <c r="AO15" i="7" s="1"/>
  <c r="S37" i="7" s="1"/>
  <c r="S14" i="1"/>
  <c r="T15" i="7" s="1"/>
  <c r="AP15" i="7" s="1"/>
  <c r="T37" i="7" s="1"/>
  <c r="T14" i="1"/>
  <c r="U15" i="7" s="1"/>
  <c r="AQ15" i="7" s="1"/>
  <c r="U37" i="7" s="1"/>
  <c r="U14" i="1"/>
  <c r="V15" i="7" s="1"/>
  <c r="AR15" i="7" s="1"/>
  <c r="V37" i="7" s="1"/>
  <c r="B15" i="1"/>
  <c r="C16" i="7" s="1"/>
  <c r="Y16" i="7" s="1"/>
  <c r="C38" i="7" s="1"/>
  <c r="Y38" i="7" s="1"/>
  <c r="C15" i="1"/>
  <c r="D16" i="7" s="1"/>
  <c r="Z16" i="7" s="1"/>
  <c r="D38" i="7" s="1"/>
  <c r="D15" i="1"/>
  <c r="E16" i="7" s="1"/>
  <c r="AA16" i="7" s="1"/>
  <c r="E38" i="7" s="1"/>
  <c r="E15" i="1"/>
  <c r="F16" i="7" s="1"/>
  <c r="AB16" i="7" s="1"/>
  <c r="F38" i="7" s="1"/>
  <c r="F15" i="1"/>
  <c r="G15" i="1"/>
  <c r="H16" i="7" s="1"/>
  <c r="AD16" i="7" s="1"/>
  <c r="H38" i="7" s="1"/>
  <c r="H15" i="1"/>
  <c r="I16" i="7" s="1"/>
  <c r="AE16" i="7" s="1"/>
  <c r="I38" i="7" s="1"/>
  <c r="I15" i="1"/>
  <c r="J16" i="7" s="1"/>
  <c r="AF16" i="7" s="1"/>
  <c r="J38" i="7" s="1"/>
  <c r="J15" i="1"/>
  <c r="K15" i="1"/>
  <c r="L16" i="7" s="1"/>
  <c r="AH16" i="7" s="1"/>
  <c r="L38" i="7" s="1"/>
  <c r="L15" i="1"/>
  <c r="M15" i="1"/>
  <c r="N16" i="7" s="1"/>
  <c r="AJ16" i="7" s="1"/>
  <c r="N38" i="7" s="1"/>
  <c r="N15" i="1"/>
  <c r="O16" i="7" s="1"/>
  <c r="AK16" i="7" s="1"/>
  <c r="O38" i="7" s="1"/>
  <c r="O15" i="1"/>
  <c r="P16" i="7" s="1"/>
  <c r="AL16" i="7" s="1"/>
  <c r="P38" i="7" s="1"/>
  <c r="P15" i="1"/>
  <c r="Q15" i="1"/>
  <c r="R16" i="7" s="1"/>
  <c r="AN16" i="7" s="1"/>
  <c r="R38" i="7" s="1"/>
  <c r="R15" i="1"/>
  <c r="S16" i="7" s="1"/>
  <c r="AO16" i="7" s="1"/>
  <c r="S38" i="7" s="1"/>
  <c r="S15" i="1"/>
  <c r="T16" i="7" s="1"/>
  <c r="AP16" i="7" s="1"/>
  <c r="T38" i="7" s="1"/>
  <c r="T15" i="1"/>
  <c r="U15" i="1"/>
  <c r="V16" i="7" s="1"/>
  <c r="AR16" i="7" s="1"/>
  <c r="V38" i="7" s="1"/>
  <c r="B16" i="1"/>
  <c r="C17" i="7" s="1"/>
  <c r="Y17" i="7" s="1"/>
  <c r="C39" i="7" s="1"/>
  <c r="Y39" i="7" s="1"/>
  <c r="C16" i="1"/>
  <c r="D17" i="7" s="1"/>
  <c r="Z17" i="7" s="1"/>
  <c r="D39" i="7" s="1"/>
  <c r="D16" i="1"/>
  <c r="E17" i="7" s="1"/>
  <c r="AA17" i="7" s="1"/>
  <c r="E39" i="7" s="1"/>
  <c r="E16" i="1"/>
  <c r="E39" i="1" s="1"/>
  <c r="W88" i="10" s="1"/>
  <c r="Y88" i="10" s="1"/>
  <c r="F16" i="1"/>
  <c r="G17" i="7" s="1"/>
  <c r="AC17" i="7" s="1"/>
  <c r="G39" i="7" s="1"/>
  <c r="G16" i="1"/>
  <c r="H17" i="7" s="1"/>
  <c r="AD17" i="7" s="1"/>
  <c r="H39" i="7" s="1"/>
  <c r="H16" i="1"/>
  <c r="I17" i="7" s="1"/>
  <c r="AE17" i="7" s="1"/>
  <c r="I39" i="7" s="1"/>
  <c r="I16" i="1"/>
  <c r="I39" i="1" s="1"/>
  <c r="W142" i="10" s="1"/>
  <c r="Y142" i="10" s="1"/>
  <c r="J16" i="1"/>
  <c r="K17" i="7" s="1"/>
  <c r="AG17" i="7" s="1"/>
  <c r="K39" i="7" s="1"/>
  <c r="K16" i="1"/>
  <c r="L17" i="7" s="1"/>
  <c r="AH17" i="7" s="1"/>
  <c r="L39" i="7" s="1"/>
  <c r="L16" i="1"/>
  <c r="M17" i="7" s="1"/>
  <c r="AI17" i="7" s="1"/>
  <c r="M39" i="7" s="1"/>
  <c r="M16" i="1"/>
  <c r="M39" i="1" s="1"/>
  <c r="W180" i="10" s="1"/>
  <c r="Y180" i="10" s="1"/>
  <c r="N16" i="1"/>
  <c r="O16" i="1"/>
  <c r="P17" i="7" s="1"/>
  <c r="AL17" i="7" s="1"/>
  <c r="P39" i="7" s="1"/>
  <c r="P16" i="1"/>
  <c r="Q17" i="7" s="1"/>
  <c r="AM17" i="7" s="1"/>
  <c r="Q39" i="7" s="1"/>
  <c r="Q16" i="1"/>
  <c r="R17" i="7" s="1"/>
  <c r="AN17" i="7" s="1"/>
  <c r="R39" i="7" s="1"/>
  <c r="R16" i="1"/>
  <c r="S17" i="7" s="1"/>
  <c r="AO17" i="7" s="1"/>
  <c r="S39" i="7" s="1"/>
  <c r="S16" i="1"/>
  <c r="S39" i="1" s="1"/>
  <c r="T16" i="1"/>
  <c r="U17" i="7" s="1"/>
  <c r="AQ17" i="7" s="1"/>
  <c r="U39" i="7" s="1"/>
  <c r="U16" i="1"/>
  <c r="V17" i="7" s="1"/>
  <c r="AR17" i="7" s="1"/>
  <c r="V39" i="7" s="1"/>
  <c r="B17" i="1"/>
  <c r="C18" i="7" s="1"/>
  <c r="Y18" i="7" s="1"/>
  <c r="C40" i="7" s="1"/>
  <c r="Y40" i="7" s="1"/>
  <c r="C17" i="1"/>
  <c r="D18" i="7" s="1"/>
  <c r="Z18" i="7" s="1"/>
  <c r="D40" i="7" s="1"/>
  <c r="D17" i="1"/>
  <c r="E18" i="7" s="1"/>
  <c r="AA18" i="7" s="1"/>
  <c r="E40" i="7" s="1"/>
  <c r="E17" i="1"/>
  <c r="F18" i="7" s="1"/>
  <c r="AB18" i="7" s="1"/>
  <c r="F40" i="7" s="1"/>
  <c r="F17" i="1"/>
  <c r="G17" i="1"/>
  <c r="H18" i="7" s="1"/>
  <c r="AD18" i="7" s="1"/>
  <c r="H40" i="7" s="1"/>
  <c r="H17" i="1"/>
  <c r="I18" i="7" s="1"/>
  <c r="AE18" i="7" s="1"/>
  <c r="I40" i="7" s="1"/>
  <c r="I17" i="1"/>
  <c r="J18" i="7" s="1"/>
  <c r="AF18" i="7" s="1"/>
  <c r="J40" i="7" s="1"/>
  <c r="J17" i="1"/>
  <c r="K17" i="1"/>
  <c r="L18" i="7" s="1"/>
  <c r="AH18" i="7" s="1"/>
  <c r="L40" i="7" s="1"/>
  <c r="L17" i="1"/>
  <c r="M18" i="7" s="1"/>
  <c r="AI18" i="7" s="1"/>
  <c r="M40" i="7" s="1"/>
  <c r="M17" i="1"/>
  <c r="N18" i="7" s="1"/>
  <c r="AJ18" i="7" s="1"/>
  <c r="N40" i="7" s="1"/>
  <c r="N17" i="1"/>
  <c r="O17" i="1"/>
  <c r="P18" i="7" s="1"/>
  <c r="AL18" i="7" s="1"/>
  <c r="P40" i="7" s="1"/>
  <c r="P17" i="1"/>
  <c r="Q18" i="7" s="1"/>
  <c r="AM18" i="7" s="1"/>
  <c r="Q40" i="7" s="1"/>
  <c r="Q17" i="1"/>
  <c r="R18" i="7" s="1"/>
  <c r="AN18" i="7" s="1"/>
  <c r="R40" i="7" s="1"/>
  <c r="R17" i="1"/>
  <c r="S18" i="7" s="1"/>
  <c r="AO18" i="7" s="1"/>
  <c r="S40" i="7" s="1"/>
  <c r="S17" i="1"/>
  <c r="T18" i="7" s="1"/>
  <c r="AP18" i="7" s="1"/>
  <c r="T40" i="7" s="1"/>
  <c r="T17" i="1"/>
  <c r="U17" i="1"/>
  <c r="V18" i="7" s="1"/>
  <c r="AR18" i="7" s="1"/>
  <c r="V40" i="7" s="1"/>
  <c r="B18" i="1"/>
  <c r="C18" i="1"/>
  <c r="D19" i="7" s="1"/>
  <c r="Z19" i="7" s="1"/>
  <c r="D41" i="7" s="1"/>
  <c r="D18" i="1"/>
  <c r="E19" i="7" s="1"/>
  <c r="AA19" i="7" s="1"/>
  <c r="E41" i="7" s="1"/>
  <c r="E18" i="1"/>
  <c r="F19" i="7" s="1"/>
  <c r="AB19" i="7" s="1"/>
  <c r="F41" i="7" s="1"/>
  <c r="F18" i="1"/>
  <c r="G19" i="7" s="1"/>
  <c r="AC19" i="7" s="1"/>
  <c r="G41" i="7" s="1"/>
  <c r="G18" i="1"/>
  <c r="H19" i="7" s="1"/>
  <c r="AD19" i="7" s="1"/>
  <c r="H41" i="7" s="1"/>
  <c r="H18" i="1"/>
  <c r="I19" i="7" s="1"/>
  <c r="AE19" i="7" s="1"/>
  <c r="I41" i="7" s="1"/>
  <c r="I18" i="1"/>
  <c r="J19" i="7" s="1"/>
  <c r="AF19" i="7" s="1"/>
  <c r="J41" i="7" s="1"/>
  <c r="J18" i="1"/>
  <c r="K19" i="7" s="1"/>
  <c r="AG19" i="7" s="1"/>
  <c r="K41" i="7" s="1"/>
  <c r="K18" i="1"/>
  <c r="L19" i="7" s="1"/>
  <c r="AH19" i="7" s="1"/>
  <c r="L41" i="7" s="1"/>
  <c r="L18" i="1"/>
  <c r="M19" i="7" s="1"/>
  <c r="AI19" i="7" s="1"/>
  <c r="M41" i="7" s="1"/>
  <c r="M18" i="1"/>
  <c r="N19" i="7" s="1"/>
  <c r="AJ19" i="7" s="1"/>
  <c r="N41" i="7" s="1"/>
  <c r="N18" i="1"/>
  <c r="O18" i="1"/>
  <c r="P19" i="7" s="1"/>
  <c r="AL19" i="7" s="1"/>
  <c r="P41" i="7" s="1"/>
  <c r="P18" i="1"/>
  <c r="Q19" i="7" s="1"/>
  <c r="AM19" i="7" s="1"/>
  <c r="Q41" i="7" s="1"/>
  <c r="Q18" i="1"/>
  <c r="R19" i="7" s="1"/>
  <c r="AN19" i="7" s="1"/>
  <c r="R41" i="7" s="1"/>
  <c r="R18" i="1"/>
  <c r="S19" i="7" s="1"/>
  <c r="AO19" i="7" s="1"/>
  <c r="S41" i="7" s="1"/>
  <c r="S18" i="1"/>
  <c r="T19" i="7" s="1"/>
  <c r="AP19" i="7" s="1"/>
  <c r="T41" i="7" s="1"/>
  <c r="T18" i="1"/>
  <c r="U19" i="7" s="1"/>
  <c r="AQ19" i="7" s="1"/>
  <c r="U41" i="7" s="1"/>
  <c r="U18" i="1"/>
  <c r="U41" i="1" s="1"/>
  <c r="B19" i="1"/>
  <c r="C20" i="7" s="1"/>
  <c r="Y20" i="7" s="1"/>
  <c r="C42" i="7" s="1"/>
  <c r="Y42" i="7" s="1"/>
  <c r="C19" i="1"/>
  <c r="D20" i="7" s="1"/>
  <c r="Z20" i="7" s="1"/>
  <c r="D42" i="7" s="1"/>
  <c r="D19" i="1"/>
  <c r="E20" i="7" s="1"/>
  <c r="AA20" i="7" s="1"/>
  <c r="E42" i="7" s="1"/>
  <c r="E19" i="1"/>
  <c r="F20" i="7" s="1"/>
  <c r="AB20" i="7" s="1"/>
  <c r="F42" i="7" s="1"/>
  <c r="F19" i="1"/>
  <c r="G19" i="1"/>
  <c r="H20" i="7" s="1"/>
  <c r="AD20" i="7" s="1"/>
  <c r="H42" i="7" s="1"/>
  <c r="H19" i="1"/>
  <c r="I20" i="7" s="1"/>
  <c r="AE20" i="7" s="1"/>
  <c r="I42" i="7" s="1"/>
  <c r="I19" i="1"/>
  <c r="J20" i="7" s="1"/>
  <c r="AF20" i="7" s="1"/>
  <c r="J42" i="7" s="1"/>
  <c r="J19" i="1"/>
  <c r="K19" i="1"/>
  <c r="L20" i="7" s="1"/>
  <c r="AH20" i="7" s="1"/>
  <c r="L42" i="7" s="1"/>
  <c r="L19" i="1"/>
  <c r="M19" i="1"/>
  <c r="N20" i="7" s="1"/>
  <c r="AJ20" i="7" s="1"/>
  <c r="N42" i="7" s="1"/>
  <c r="N19" i="1"/>
  <c r="O20" i="7" s="1"/>
  <c r="AK20" i="7" s="1"/>
  <c r="O42" i="7" s="1"/>
  <c r="O19" i="1"/>
  <c r="P20" i="7" s="1"/>
  <c r="AL20" i="7" s="1"/>
  <c r="P42" i="7" s="1"/>
  <c r="P19" i="1"/>
  <c r="Q19" i="1"/>
  <c r="R20" i="7" s="1"/>
  <c r="AN20" i="7" s="1"/>
  <c r="R42" i="7" s="1"/>
  <c r="R19" i="1"/>
  <c r="S20" i="7" s="1"/>
  <c r="AO20" i="7" s="1"/>
  <c r="S42" i="7" s="1"/>
  <c r="S19" i="1"/>
  <c r="T20" i="7" s="1"/>
  <c r="AP20" i="7" s="1"/>
  <c r="T42" i="7" s="1"/>
  <c r="T19" i="1"/>
  <c r="U19" i="1"/>
  <c r="V20" i="7" s="1"/>
  <c r="AR20" i="7" s="1"/>
  <c r="V42" i="7" s="1"/>
  <c r="B20" i="1"/>
  <c r="C21" i="7" s="1"/>
  <c r="Y21" i="7" s="1"/>
  <c r="C43" i="7" s="1"/>
  <c r="Y43" i="7" s="1"/>
  <c r="C20" i="1"/>
  <c r="C43" i="1" s="1"/>
  <c r="W59" i="10" s="1"/>
  <c r="Y59" i="10" s="1"/>
  <c r="D20" i="1"/>
  <c r="E21" i="7" s="1"/>
  <c r="AA21" i="7" s="1"/>
  <c r="E43" i="7" s="1"/>
  <c r="E20" i="1"/>
  <c r="F21" i="7" s="1"/>
  <c r="AB21" i="7" s="1"/>
  <c r="F43" i="7" s="1"/>
  <c r="F20" i="1"/>
  <c r="G21" i="7" s="1"/>
  <c r="AC21" i="7" s="1"/>
  <c r="G43" i="7" s="1"/>
  <c r="G20" i="1"/>
  <c r="H21" i="7" s="1"/>
  <c r="AD21" i="7" s="1"/>
  <c r="H43" i="7" s="1"/>
  <c r="H20" i="1"/>
  <c r="I21" i="7" s="1"/>
  <c r="AE21" i="7" s="1"/>
  <c r="I43" i="7" s="1"/>
  <c r="I20" i="1"/>
  <c r="J21" i="7" s="1"/>
  <c r="AF21" i="7" s="1"/>
  <c r="J43" i="7" s="1"/>
  <c r="J20" i="1"/>
  <c r="K21" i="7" s="1"/>
  <c r="AG21" i="7" s="1"/>
  <c r="K43" i="7" s="1"/>
  <c r="K20" i="1"/>
  <c r="L21" i="7" s="1"/>
  <c r="AH21" i="7" s="1"/>
  <c r="L43" i="7" s="1"/>
  <c r="L20" i="1"/>
  <c r="M21" i="7" s="1"/>
  <c r="AI21" i="7" s="1"/>
  <c r="M43" i="7" s="1"/>
  <c r="M20" i="1"/>
  <c r="N21" i="7" s="1"/>
  <c r="AJ21" i="7" s="1"/>
  <c r="N43" i="7" s="1"/>
  <c r="N20" i="1"/>
  <c r="O20" i="1"/>
  <c r="P21" i="7" s="1"/>
  <c r="AL21" i="7" s="1"/>
  <c r="P43" i="7" s="1"/>
  <c r="P20" i="1"/>
  <c r="Q21" i="7" s="1"/>
  <c r="AM21" i="7" s="1"/>
  <c r="Q43" i="7" s="1"/>
  <c r="Q20" i="1"/>
  <c r="R21" i="7" s="1"/>
  <c r="AN21" i="7" s="1"/>
  <c r="R43" i="7" s="1"/>
  <c r="R20" i="1"/>
  <c r="S20" i="1"/>
  <c r="T21" i="7" s="1"/>
  <c r="AP21" i="7" s="1"/>
  <c r="T43" i="7" s="1"/>
  <c r="T20" i="1"/>
  <c r="U21" i="7" s="1"/>
  <c r="AQ21" i="7" s="1"/>
  <c r="U43" i="7" s="1"/>
  <c r="U20" i="1"/>
  <c r="V21" i="7" s="1"/>
  <c r="AR21" i="7" s="1"/>
  <c r="V43" i="7" s="1"/>
  <c r="B21" i="1"/>
  <c r="C22" i="7" s="1"/>
  <c r="Y22" i="7" s="1"/>
  <c r="C44" i="7" s="1"/>
  <c r="Y44" i="7" s="1"/>
  <c r="C21" i="1"/>
  <c r="D22" i="7" s="1"/>
  <c r="Z22" i="7" s="1"/>
  <c r="D44" i="7" s="1"/>
  <c r="D21" i="1"/>
  <c r="E22" i="7" s="1"/>
  <c r="AA22" i="7" s="1"/>
  <c r="E44" i="7" s="1"/>
  <c r="E21" i="1"/>
  <c r="F22" i="7" s="1"/>
  <c r="AB22" i="7" s="1"/>
  <c r="F44" i="7" s="1"/>
  <c r="F21" i="1"/>
  <c r="G21" i="1"/>
  <c r="H22" i="7" s="1"/>
  <c r="AD22" i="7" s="1"/>
  <c r="H44" i="7" s="1"/>
  <c r="H21" i="1"/>
  <c r="I22" i="7" s="1"/>
  <c r="AE22" i="7" s="1"/>
  <c r="I44" i="7" s="1"/>
  <c r="I21" i="1"/>
  <c r="J22" i="7" s="1"/>
  <c r="AF22" i="7" s="1"/>
  <c r="J44" i="7" s="1"/>
  <c r="J21" i="1"/>
  <c r="K21" i="1"/>
  <c r="L22" i="7" s="1"/>
  <c r="AH22" i="7" s="1"/>
  <c r="L44" i="7" s="1"/>
  <c r="L21" i="1"/>
  <c r="M22" i="7" s="1"/>
  <c r="AI22" i="7" s="1"/>
  <c r="M44" i="7" s="1"/>
  <c r="M21" i="1"/>
  <c r="N22" i="7" s="1"/>
  <c r="AJ22" i="7" s="1"/>
  <c r="N44" i="7" s="1"/>
  <c r="N21" i="1"/>
  <c r="O21" i="1"/>
  <c r="P22" i="7" s="1"/>
  <c r="AL22" i="7" s="1"/>
  <c r="P44" i="7" s="1"/>
  <c r="P21" i="1"/>
  <c r="Q22" i="7" s="1"/>
  <c r="AM22" i="7" s="1"/>
  <c r="Q44" i="7" s="1"/>
  <c r="Q21" i="1"/>
  <c r="R22" i="7" s="1"/>
  <c r="AN22" i="7" s="1"/>
  <c r="R44" i="7" s="1"/>
  <c r="R21" i="1"/>
  <c r="S21" i="1"/>
  <c r="T22" i="7" s="1"/>
  <c r="AP22" i="7" s="1"/>
  <c r="T44" i="7" s="1"/>
  <c r="T21" i="1"/>
  <c r="U22" i="7" s="1"/>
  <c r="AQ22" i="7" s="1"/>
  <c r="U44" i="7" s="1"/>
  <c r="U21" i="1"/>
  <c r="V22" i="7" s="1"/>
  <c r="AR22" i="7" s="1"/>
  <c r="V44" i="7" s="1"/>
  <c r="L2" i="1"/>
  <c r="M3" i="7" s="1"/>
  <c r="AI3" i="7" s="1"/>
  <c r="M25" i="7" s="1"/>
  <c r="M2" i="1"/>
  <c r="N3" i="7" s="1"/>
  <c r="AJ3" i="7" s="1"/>
  <c r="N25" i="7" s="1"/>
  <c r="N2" i="1"/>
  <c r="O2" i="1"/>
  <c r="P3" i="7" s="1"/>
  <c r="AL3" i="7" s="1"/>
  <c r="P25" i="7" s="1"/>
  <c r="P2" i="1"/>
  <c r="Q3" i="7" s="1"/>
  <c r="AM3" i="7" s="1"/>
  <c r="Q25" i="7" s="1"/>
  <c r="Q2" i="1"/>
  <c r="R3" i="7" s="1"/>
  <c r="AN3" i="7" s="1"/>
  <c r="R25" i="7" s="1"/>
  <c r="R2" i="1"/>
  <c r="R25" i="1" s="1"/>
  <c r="S2" i="1"/>
  <c r="T3" i="7" s="1"/>
  <c r="AP3" i="7" s="1"/>
  <c r="T25" i="7" s="1"/>
  <c r="T2" i="1"/>
  <c r="U3" i="7" s="1"/>
  <c r="AQ3" i="7" s="1"/>
  <c r="U25" i="7" s="1"/>
  <c r="U2" i="1"/>
  <c r="V3" i="7" s="1"/>
  <c r="AR3" i="7" s="1"/>
  <c r="V25" i="7" s="1"/>
  <c r="C2" i="1"/>
  <c r="D2" i="1"/>
  <c r="E2" i="1"/>
  <c r="F2" i="1"/>
  <c r="G2" i="1"/>
  <c r="H2" i="1"/>
  <c r="I2" i="1"/>
  <c r="J2" i="1"/>
  <c r="K2" i="1"/>
  <c r="B2" i="1"/>
  <c r="C24" i="2"/>
  <c r="C23" i="2"/>
  <c r="B22" i="2"/>
  <c r="N25" i="1" l="1"/>
  <c r="O3" i="7"/>
  <c r="AK3" i="7" s="1"/>
  <c r="O25" i="7" s="1"/>
  <c r="N44" i="1"/>
  <c r="O22" i="7"/>
  <c r="AK22" i="7" s="1"/>
  <c r="O44" i="7" s="1"/>
  <c r="G22" i="7"/>
  <c r="AC22" i="7" s="1"/>
  <c r="G44" i="7" s="1"/>
  <c r="F44" i="1"/>
  <c r="W108" i="10" s="1"/>
  <c r="Y108" i="10" s="1"/>
  <c r="S21" i="7"/>
  <c r="AO21" i="7" s="1"/>
  <c r="S43" i="7" s="1"/>
  <c r="R43" i="1"/>
  <c r="W209" i="10" s="1"/>
  <c r="Y209" i="10" s="1"/>
  <c r="P42" i="1"/>
  <c r="W201" i="10" s="1"/>
  <c r="Y201" i="10" s="1"/>
  <c r="Q20" i="7"/>
  <c r="AM20" i="7" s="1"/>
  <c r="Q42" i="7" s="1"/>
  <c r="L42" i="1"/>
  <c r="W175" i="10" s="1"/>
  <c r="Y175" i="10" s="1"/>
  <c r="M20" i="7"/>
  <c r="AI20" i="7" s="1"/>
  <c r="M42" i="7" s="1"/>
  <c r="G20" i="7"/>
  <c r="AC20" i="7" s="1"/>
  <c r="G42" i="7" s="1"/>
  <c r="F42" i="1"/>
  <c r="W106" i="10" s="1"/>
  <c r="Y106" i="10" s="1"/>
  <c r="U18" i="7"/>
  <c r="AQ18" i="7" s="1"/>
  <c r="U40" i="7" s="1"/>
  <c r="T40" i="1"/>
  <c r="N40" i="1"/>
  <c r="O18" i="7"/>
  <c r="AK18" i="7" s="1"/>
  <c r="O40" i="7" s="1"/>
  <c r="O17" i="7"/>
  <c r="AK17" i="7" s="1"/>
  <c r="O39" i="7" s="1"/>
  <c r="N39" i="1"/>
  <c r="L38" i="1"/>
  <c r="W171" i="10" s="1"/>
  <c r="Y171" i="10" s="1"/>
  <c r="M16" i="7"/>
  <c r="AI16" i="7" s="1"/>
  <c r="M38" i="7" s="1"/>
  <c r="K16" i="7"/>
  <c r="AG16" i="7" s="1"/>
  <c r="K38" i="7" s="1"/>
  <c r="J38" i="1"/>
  <c r="W152" i="10" s="1"/>
  <c r="Y152" i="10" s="1"/>
  <c r="C15" i="7"/>
  <c r="Y15" i="7" s="1"/>
  <c r="C37" i="7" s="1"/>
  <c r="Y37" i="7" s="1"/>
  <c r="B37" i="1"/>
  <c r="W35" i="10" s="1"/>
  <c r="Y35" i="10" s="1"/>
  <c r="U14" i="7"/>
  <c r="AQ14" i="7" s="1"/>
  <c r="U36" i="7" s="1"/>
  <c r="T36" i="1"/>
  <c r="G14" i="7"/>
  <c r="AC14" i="7" s="1"/>
  <c r="G36" i="7" s="1"/>
  <c r="F36" i="1"/>
  <c r="W100" i="10" s="1"/>
  <c r="Y100" i="10" s="1"/>
  <c r="T34" i="1"/>
  <c r="U12" i="7"/>
  <c r="AQ12" i="7" s="1"/>
  <c r="U34" i="7" s="1"/>
  <c r="S11" i="7"/>
  <c r="AO11" i="7" s="1"/>
  <c r="S33" i="7" s="1"/>
  <c r="R33" i="1"/>
  <c r="O11" i="7"/>
  <c r="AK11" i="7" s="1"/>
  <c r="O33" i="7" s="1"/>
  <c r="N33" i="1"/>
  <c r="U10" i="7"/>
  <c r="AQ10" i="7" s="1"/>
  <c r="U32" i="7" s="1"/>
  <c r="T32" i="1"/>
  <c r="O9" i="7"/>
  <c r="AK9" i="7" s="1"/>
  <c r="O31" i="7" s="1"/>
  <c r="N31" i="1"/>
  <c r="T30" i="1"/>
  <c r="U8" i="7"/>
  <c r="AQ8" i="7" s="1"/>
  <c r="U30" i="7" s="1"/>
  <c r="O7" i="7"/>
  <c r="AK7" i="7" s="1"/>
  <c r="O29" i="7" s="1"/>
  <c r="N29" i="1"/>
  <c r="U6" i="7"/>
  <c r="AQ6" i="7" s="1"/>
  <c r="U28" i="7" s="1"/>
  <c r="T28" i="1"/>
  <c r="S5" i="7"/>
  <c r="AO5" i="7" s="1"/>
  <c r="S27" i="7" s="1"/>
  <c r="R27" i="1"/>
  <c r="N27" i="1"/>
  <c r="O5" i="7"/>
  <c r="AK5" i="7" s="1"/>
  <c r="O27" i="7" s="1"/>
  <c r="Q4" i="7"/>
  <c r="AM4" i="7" s="1"/>
  <c r="Q26" i="7" s="1"/>
  <c r="P26" i="1"/>
  <c r="B39" i="1"/>
  <c r="W37" i="10" s="1"/>
  <c r="Y37" i="10" s="1"/>
  <c r="H44" i="1"/>
  <c r="W135" i="10" s="1"/>
  <c r="Y135" i="10" s="1"/>
  <c r="H42" i="1"/>
  <c r="W133" i="10" s="1"/>
  <c r="Y133" i="10" s="1"/>
  <c r="H40" i="1"/>
  <c r="W131" i="10" s="1"/>
  <c r="Y131" i="10" s="1"/>
  <c r="H38" i="1"/>
  <c r="W129" i="10" s="1"/>
  <c r="Y129" i="10" s="1"/>
  <c r="H36" i="1"/>
  <c r="W127" i="10" s="1"/>
  <c r="Y127" i="10" s="1"/>
  <c r="P43" i="1"/>
  <c r="W202" i="10" s="1"/>
  <c r="Y202" i="10" s="1"/>
  <c r="P41" i="1"/>
  <c r="W200" i="10" s="1"/>
  <c r="Y200" i="10" s="1"/>
  <c r="R40" i="1"/>
  <c r="R38" i="1"/>
  <c r="R36" i="1"/>
  <c r="R34" i="1"/>
  <c r="T33" i="1"/>
  <c r="L33" i="1"/>
  <c r="N32" i="1"/>
  <c r="P31" i="1"/>
  <c r="R30" i="1"/>
  <c r="T29" i="1"/>
  <c r="L29" i="1"/>
  <c r="N28" i="1"/>
  <c r="P27" i="1"/>
  <c r="R26" i="1"/>
  <c r="T25" i="1"/>
  <c r="L25" i="1"/>
  <c r="R44" i="1"/>
  <c r="W210" i="10" s="1"/>
  <c r="Y210" i="10" s="1"/>
  <c r="S22" i="7"/>
  <c r="AO22" i="7" s="1"/>
  <c r="S44" i="7" s="1"/>
  <c r="J44" i="1"/>
  <c r="W158" i="10" s="1"/>
  <c r="Y158" i="10" s="1"/>
  <c r="K22" i="7"/>
  <c r="AG22" i="7" s="1"/>
  <c r="K44" i="7" s="1"/>
  <c r="O21" i="7"/>
  <c r="AK21" i="7" s="1"/>
  <c r="O43" i="7" s="1"/>
  <c r="N43" i="1"/>
  <c r="T42" i="1"/>
  <c r="U20" i="7"/>
  <c r="AQ20" i="7" s="1"/>
  <c r="U42" i="7" s="1"/>
  <c r="K20" i="7"/>
  <c r="AG20" i="7" s="1"/>
  <c r="K42" i="7" s="1"/>
  <c r="J42" i="1"/>
  <c r="W156" i="10" s="1"/>
  <c r="Y156" i="10" s="1"/>
  <c r="O19" i="7"/>
  <c r="AK19" i="7" s="1"/>
  <c r="O41" i="7" s="1"/>
  <c r="N41" i="1"/>
  <c r="C19" i="7"/>
  <c r="Y19" i="7" s="1"/>
  <c r="C41" i="7" s="1"/>
  <c r="Y41" i="7" s="1"/>
  <c r="Z41" i="7" s="1"/>
  <c r="AA41" i="7" s="1"/>
  <c r="AB41" i="7" s="1"/>
  <c r="AC41" i="7" s="1"/>
  <c r="AD41" i="7" s="1"/>
  <c r="AE41" i="7" s="1"/>
  <c r="AF41" i="7" s="1"/>
  <c r="AG41" i="7" s="1"/>
  <c r="AH41" i="7" s="1"/>
  <c r="AI41" i="7" s="1"/>
  <c r="AJ41" i="7" s="1"/>
  <c r="AK41" i="7" s="1"/>
  <c r="AL41" i="7" s="1"/>
  <c r="AM41" i="7" s="1"/>
  <c r="AN41" i="7" s="1"/>
  <c r="AO41" i="7" s="1"/>
  <c r="AP41" i="7" s="1"/>
  <c r="AQ41" i="7" s="1"/>
  <c r="B41" i="1"/>
  <c r="W39" i="10" s="1"/>
  <c r="Y39" i="10" s="1"/>
  <c r="K18" i="7"/>
  <c r="AG18" i="7" s="1"/>
  <c r="K40" i="7" s="1"/>
  <c r="J40" i="1"/>
  <c r="W154" i="10" s="1"/>
  <c r="Y154" i="10" s="1"/>
  <c r="F40" i="1"/>
  <c r="W104" i="10" s="1"/>
  <c r="Y104" i="10" s="1"/>
  <c r="G18" i="7"/>
  <c r="AC18" i="7" s="1"/>
  <c r="G40" i="7" s="1"/>
  <c r="U16" i="7"/>
  <c r="AQ16" i="7" s="1"/>
  <c r="U38" i="7" s="1"/>
  <c r="T38" i="1"/>
  <c r="P38" i="1"/>
  <c r="Q16" i="7"/>
  <c r="AM16" i="7" s="1"/>
  <c r="Q38" i="7" s="1"/>
  <c r="G16" i="7"/>
  <c r="AC16" i="7" s="1"/>
  <c r="G38" i="7" s="1"/>
  <c r="F38" i="1"/>
  <c r="W102" i="10" s="1"/>
  <c r="Y102" i="10" s="1"/>
  <c r="Q14" i="7"/>
  <c r="AM14" i="7" s="1"/>
  <c r="Q36" i="7" s="1"/>
  <c r="P36" i="1"/>
  <c r="J36" i="1"/>
  <c r="W150" i="10" s="1"/>
  <c r="Y150" i="10" s="1"/>
  <c r="K14" i="7"/>
  <c r="AG14" i="7" s="1"/>
  <c r="K36" i="7" s="1"/>
  <c r="P34" i="1"/>
  <c r="Q12" i="7"/>
  <c r="AM12" i="7" s="1"/>
  <c r="Q34" i="7" s="1"/>
  <c r="L34" i="1"/>
  <c r="M12" i="7"/>
  <c r="AI12" i="7" s="1"/>
  <c r="M34" i="7" s="1"/>
  <c r="Q10" i="7"/>
  <c r="AM10" i="7" s="1"/>
  <c r="Q32" i="7" s="1"/>
  <c r="P32" i="1"/>
  <c r="M10" i="7"/>
  <c r="AI10" i="7" s="1"/>
  <c r="M32" i="7" s="1"/>
  <c r="L32" i="1"/>
  <c r="S9" i="7"/>
  <c r="AO9" i="7" s="1"/>
  <c r="S31" i="7" s="1"/>
  <c r="R31" i="1"/>
  <c r="P30" i="1"/>
  <c r="Q8" i="7"/>
  <c r="AM8" i="7" s="1"/>
  <c r="Q30" i="7" s="1"/>
  <c r="L30" i="1"/>
  <c r="M8" i="7"/>
  <c r="AI8" i="7" s="1"/>
  <c r="M30" i="7" s="1"/>
  <c r="S7" i="7"/>
  <c r="AO7" i="7" s="1"/>
  <c r="S29" i="7" s="1"/>
  <c r="R29" i="1"/>
  <c r="Q6" i="7"/>
  <c r="AM6" i="7" s="1"/>
  <c r="Q28" i="7" s="1"/>
  <c r="P28" i="1"/>
  <c r="M6" i="7"/>
  <c r="AI6" i="7" s="1"/>
  <c r="M28" i="7" s="1"/>
  <c r="L28" i="1"/>
  <c r="U4" i="7"/>
  <c r="AQ4" i="7" s="1"/>
  <c r="U26" i="7" s="1"/>
  <c r="T26" i="1"/>
  <c r="M4" i="7"/>
  <c r="AI4" i="7" s="1"/>
  <c r="M26" i="7" s="1"/>
  <c r="L26" i="1"/>
  <c r="B43" i="1"/>
  <c r="W41" i="10" s="1"/>
  <c r="Y41" i="10" s="1"/>
  <c r="B35" i="1"/>
  <c r="W33" i="10" s="1"/>
  <c r="Y33" i="10" s="1"/>
  <c r="D44" i="1"/>
  <c r="W77" i="10" s="1"/>
  <c r="Y77" i="10" s="1"/>
  <c r="D42" i="1"/>
  <c r="W75" i="10" s="1"/>
  <c r="Y75" i="10" s="1"/>
  <c r="D40" i="1"/>
  <c r="W73" i="10" s="1"/>
  <c r="Y73" i="10" s="1"/>
  <c r="D38" i="1"/>
  <c r="W71" i="10" s="1"/>
  <c r="Y71" i="10" s="1"/>
  <c r="D36" i="1"/>
  <c r="W69" i="10" s="1"/>
  <c r="Y69" i="10" s="1"/>
  <c r="L43" i="1"/>
  <c r="W176" i="10" s="1"/>
  <c r="Y176" i="10" s="1"/>
  <c r="L41" i="1"/>
  <c r="W174" i="10" s="1"/>
  <c r="Y174" i="10" s="1"/>
  <c r="L39" i="1"/>
  <c r="W172" i="10" s="1"/>
  <c r="Y172" i="10" s="1"/>
  <c r="L37" i="1"/>
  <c r="W170" i="10" s="1"/>
  <c r="Y170" i="10" s="1"/>
  <c r="N36" i="1"/>
  <c r="N34" i="1"/>
  <c r="P33" i="1"/>
  <c r="R32" i="1"/>
  <c r="T31" i="1"/>
  <c r="L31" i="1"/>
  <c r="N30" i="1"/>
  <c r="P29" i="1"/>
  <c r="R28" i="1"/>
  <c r="T27" i="1"/>
  <c r="L27" i="1"/>
  <c r="N26" i="1"/>
  <c r="P25" i="1"/>
  <c r="S3" i="7"/>
  <c r="AO3" i="7" s="1"/>
  <c r="S25" i="7" s="1"/>
  <c r="Z39" i="7"/>
  <c r="AA39" i="7" s="1"/>
  <c r="K43" i="1"/>
  <c r="W167" i="10" s="1"/>
  <c r="Y167" i="10" s="1"/>
  <c r="G43" i="1"/>
  <c r="W121" i="10" s="1"/>
  <c r="Y121" i="10" s="1"/>
  <c r="I41" i="1"/>
  <c r="W144" i="10" s="1"/>
  <c r="Y144" i="10" s="1"/>
  <c r="E41" i="1"/>
  <c r="W90" i="10" s="1"/>
  <c r="Y90" i="10" s="1"/>
  <c r="C41" i="1"/>
  <c r="W57" i="10" s="1"/>
  <c r="Y57" i="10" s="1"/>
  <c r="K39" i="1"/>
  <c r="W163" i="10" s="1"/>
  <c r="Y163" i="10" s="1"/>
  <c r="G39" i="1"/>
  <c r="W117" i="10" s="1"/>
  <c r="Y117" i="10" s="1"/>
  <c r="C39" i="1"/>
  <c r="W55" i="10" s="1"/>
  <c r="Y55" i="10" s="1"/>
  <c r="K37" i="1"/>
  <c r="W161" i="10" s="1"/>
  <c r="Y161" i="10" s="1"/>
  <c r="G37" i="1"/>
  <c r="W115" i="10" s="1"/>
  <c r="Y115" i="10" s="1"/>
  <c r="I35" i="1"/>
  <c r="W138" i="10" s="1"/>
  <c r="Y138" i="10" s="1"/>
  <c r="E35" i="1"/>
  <c r="W84" i="10" s="1"/>
  <c r="Y84" i="10" s="1"/>
  <c r="S44" i="1"/>
  <c r="W212" i="10" s="1"/>
  <c r="Y212" i="10" s="1"/>
  <c r="O44" i="1"/>
  <c r="W198" i="10" s="1"/>
  <c r="Y198" i="10" s="1"/>
  <c r="Q42" i="1"/>
  <c r="W205" i="10" s="1"/>
  <c r="Y205" i="10" s="1"/>
  <c r="M42" i="1"/>
  <c r="W183" i="10" s="1"/>
  <c r="Y183" i="10" s="1"/>
  <c r="O40" i="1"/>
  <c r="W194" i="10" s="1"/>
  <c r="Y194" i="10" s="1"/>
  <c r="U39" i="1"/>
  <c r="Q39" i="1"/>
  <c r="U37" i="1"/>
  <c r="S37" i="1"/>
  <c r="Q37" i="1"/>
  <c r="O37" i="1"/>
  <c r="U35" i="1"/>
  <c r="Q35" i="1"/>
  <c r="M35" i="1"/>
  <c r="V9" i="7"/>
  <c r="AR9" i="7" s="1"/>
  <c r="V31" i="7" s="1"/>
  <c r="T9" i="7"/>
  <c r="AP9" i="7" s="1"/>
  <c r="T31" i="7" s="1"/>
  <c r="R9" i="7"/>
  <c r="AN9" i="7" s="1"/>
  <c r="R31" i="7" s="1"/>
  <c r="P9" i="7"/>
  <c r="AL9" i="7" s="1"/>
  <c r="P31" i="7" s="1"/>
  <c r="N9" i="7"/>
  <c r="AJ9" i="7" s="1"/>
  <c r="N31" i="7" s="1"/>
  <c r="V7" i="7"/>
  <c r="AR7" i="7" s="1"/>
  <c r="V29" i="7" s="1"/>
  <c r="R7" i="7"/>
  <c r="AN7" i="7" s="1"/>
  <c r="R29" i="7" s="1"/>
  <c r="P7" i="7"/>
  <c r="AL7" i="7" s="1"/>
  <c r="P29" i="7" s="1"/>
  <c r="N7" i="7"/>
  <c r="AJ7" i="7" s="1"/>
  <c r="N29" i="7" s="1"/>
  <c r="N17" i="7"/>
  <c r="AJ17" i="7" s="1"/>
  <c r="N39" i="7" s="1"/>
  <c r="J17" i="7"/>
  <c r="AF17" i="7" s="1"/>
  <c r="J39" i="7" s="1"/>
  <c r="F17" i="7"/>
  <c r="AB17" i="7" s="1"/>
  <c r="F39" i="7" s="1"/>
  <c r="D15" i="7"/>
  <c r="Z15" i="7" s="1"/>
  <c r="D37" i="7" s="1"/>
  <c r="Z37" i="7" s="1"/>
  <c r="AA37" i="7" s="1"/>
  <c r="Z44" i="7"/>
  <c r="AA44" i="7" s="1"/>
  <c r="AB44" i="7" s="1"/>
  <c r="Z42" i="7"/>
  <c r="AA42" i="7" s="1"/>
  <c r="AB42" i="7" s="1"/>
  <c r="AC42" i="7" s="1"/>
  <c r="AD42" i="7" s="1"/>
  <c r="AE42" i="7" s="1"/>
  <c r="AF42" i="7" s="1"/>
  <c r="AG42" i="7" s="1"/>
  <c r="AH42" i="7" s="1"/>
  <c r="Z40" i="7"/>
  <c r="AA40" i="7" s="1"/>
  <c r="AB40" i="7" s="1"/>
  <c r="Z38" i="7"/>
  <c r="AA38" i="7" s="1"/>
  <c r="AB38" i="7" s="1"/>
  <c r="AC38" i="7" s="1"/>
  <c r="AD38" i="7" s="1"/>
  <c r="AE38" i="7" s="1"/>
  <c r="AF38" i="7" s="1"/>
  <c r="AG38" i="7" s="1"/>
  <c r="AH38" i="7" s="1"/>
  <c r="Z36" i="7"/>
  <c r="AA36" i="7" s="1"/>
  <c r="AB36" i="7" s="1"/>
  <c r="B44" i="1"/>
  <c r="W42" i="10" s="1"/>
  <c r="Y42" i="10" s="1"/>
  <c r="B42" i="1"/>
  <c r="W40" i="10" s="1"/>
  <c r="Y40" i="10" s="1"/>
  <c r="B40" i="1"/>
  <c r="W38" i="10" s="1"/>
  <c r="Y38" i="10" s="1"/>
  <c r="B38" i="1"/>
  <c r="W36" i="10" s="1"/>
  <c r="Y36" i="10" s="1"/>
  <c r="B36" i="1"/>
  <c r="W34" i="10" s="1"/>
  <c r="Y34" i="10" s="1"/>
  <c r="K44" i="1"/>
  <c r="W168" i="10" s="1"/>
  <c r="Y168" i="10" s="1"/>
  <c r="I44" i="1"/>
  <c r="W147" i="10" s="1"/>
  <c r="Y147" i="10" s="1"/>
  <c r="G44" i="1"/>
  <c r="W122" i="10" s="1"/>
  <c r="Y122" i="10" s="1"/>
  <c r="E44" i="1"/>
  <c r="W93" i="10" s="1"/>
  <c r="Y93" i="10" s="1"/>
  <c r="C44" i="1"/>
  <c r="W60" i="10" s="1"/>
  <c r="Y60" i="10" s="1"/>
  <c r="J43" i="1"/>
  <c r="W157" i="10" s="1"/>
  <c r="Y157" i="10" s="1"/>
  <c r="H43" i="1"/>
  <c r="W134" i="10" s="1"/>
  <c r="Y134" i="10" s="1"/>
  <c r="F43" i="1"/>
  <c r="W107" i="10" s="1"/>
  <c r="Y107" i="10" s="1"/>
  <c r="D43" i="1"/>
  <c r="W76" i="10" s="1"/>
  <c r="Y76" i="10" s="1"/>
  <c r="K42" i="1"/>
  <c r="W166" i="10" s="1"/>
  <c r="Y166" i="10" s="1"/>
  <c r="I42" i="1"/>
  <c r="W145" i="10" s="1"/>
  <c r="Y145" i="10" s="1"/>
  <c r="G42" i="1"/>
  <c r="W120" i="10" s="1"/>
  <c r="Y120" i="10" s="1"/>
  <c r="E42" i="1"/>
  <c r="W91" i="10" s="1"/>
  <c r="Y91" i="10" s="1"/>
  <c r="C42" i="1"/>
  <c r="W58" i="10" s="1"/>
  <c r="Y58" i="10" s="1"/>
  <c r="J41" i="1"/>
  <c r="W155" i="10" s="1"/>
  <c r="Y155" i="10" s="1"/>
  <c r="H41" i="1"/>
  <c r="W132" i="10" s="1"/>
  <c r="Y132" i="10" s="1"/>
  <c r="F41" i="1"/>
  <c r="W105" i="10" s="1"/>
  <c r="Y105" i="10" s="1"/>
  <c r="D41" i="1"/>
  <c r="W74" i="10" s="1"/>
  <c r="Y74" i="10" s="1"/>
  <c r="K40" i="1"/>
  <c r="W164" i="10" s="1"/>
  <c r="Y164" i="10" s="1"/>
  <c r="I40" i="1"/>
  <c r="W143" i="10" s="1"/>
  <c r="Y143" i="10" s="1"/>
  <c r="G40" i="1"/>
  <c r="W118" i="10" s="1"/>
  <c r="Y118" i="10" s="1"/>
  <c r="E40" i="1"/>
  <c r="W89" i="10" s="1"/>
  <c r="Y89" i="10" s="1"/>
  <c r="C40" i="1"/>
  <c r="W56" i="10" s="1"/>
  <c r="Y56" i="10" s="1"/>
  <c r="J39" i="1"/>
  <c r="W153" i="10" s="1"/>
  <c r="Y153" i="10" s="1"/>
  <c r="H39" i="1"/>
  <c r="W130" i="10" s="1"/>
  <c r="Y130" i="10" s="1"/>
  <c r="F39" i="1"/>
  <c r="W103" i="10" s="1"/>
  <c r="Y103" i="10" s="1"/>
  <c r="D39" i="1"/>
  <c r="W72" i="10" s="1"/>
  <c r="Y72" i="10" s="1"/>
  <c r="K38" i="1"/>
  <c r="W162" i="10" s="1"/>
  <c r="Y162" i="10" s="1"/>
  <c r="I38" i="1"/>
  <c r="W141" i="10" s="1"/>
  <c r="Y141" i="10" s="1"/>
  <c r="G38" i="1"/>
  <c r="W116" i="10" s="1"/>
  <c r="Y116" i="10" s="1"/>
  <c r="E38" i="1"/>
  <c r="W87" i="10" s="1"/>
  <c r="Y87" i="10" s="1"/>
  <c r="C38" i="1"/>
  <c r="W54" i="10" s="1"/>
  <c r="Y54" i="10" s="1"/>
  <c r="J37" i="1"/>
  <c r="W151" i="10" s="1"/>
  <c r="Y151" i="10" s="1"/>
  <c r="H37" i="1"/>
  <c r="W128" i="10" s="1"/>
  <c r="Y128" i="10" s="1"/>
  <c r="F37" i="1"/>
  <c r="W101" i="10" s="1"/>
  <c r="Y101" i="10" s="1"/>
  <c r="D37" i="1"/>
  <c r="W70" i="10" s="1"/>
  <c r="Y70" i="10" s="1"/>
  <c r="K36" i="1"/>
  <c r="W160" i="10" s="1"/>
  <c r="Y160" i="10" s="1"/>
  <c r="I36" i="1"/>
  <c r="W139" i="10" s="1"/>
  <c r="Y139" i="10" s="1"/>
  <c r="G36" i="1"/>
  <c r="W114" i="10" s="1"/>
  <c r="Y114" i="10" s="1"/>
  <c r="E36" i="1"/>
  <c r="W85" i="10" s="1"/>
  <c r="Y85" i="10" s="1"/>
  <c r="C36" i="1"/>
  <c r="W52" i="10" s="1"/>
  <c r="Y52" i="10" s="1"/>
  <c r="J35" i="1"/>
  <c r="W149" i="10" s="1"/>
  <c r="Y149" i="10" s="1"/>
  <c r="H35" i="1"/>
  <c r="W126" i="10" s="1"/>
  <c r="Y126" i="10" s="1"/>
  <c r="F35" i="1"/>
  <c r="W99" i="10" s="1"/>
  <c r="Y99" i="10" s="1"/>
  <c r="D35" i="1"/>
  <c r="W68" i="10" s="1"/>
  <c r="Y68" i="10" s="1"/>
  <c r="T44" i="1"/>
  <c r="W213" i="10" s="1"/>
  <c r="Y213" i="10" s="1"/>
  <c r="P44" i="1"/>
  <c r="W203" i="10" s="1"/>
  <c r="Y203" i="10" s="1"/>
  <c r="L44" i="1"/>
  <c r="W177" i="10" s="1"/>
  <c r="Y177" i="10" s="1"/>
  <c r="S43" i="1"/>
  <c r="W211" i="10" s="1"/>
  <c r="Y211" i="10" s="1"/>
  <c r="Q43" i="1"/>
  <c r="W206" i="10" s="1"/>
  <c r="Y206" i="10" s="1"/>
  <c r="O43" i="1"/>
  <c r="W197" i="10" s="1"/>
  <c r="Y197" i="10" s="1"/>
  <c r="M43" i="1"/>
  <c r="W184" i="10" s="1"/>
  <c r="Y184" i="10" s="1"/>
  <c r="U42" i="1"/>
  <c r="R42" i="1"/>
  <c r="W208" i="10" s="1"/>
  <c r="Y208" i="10" s="1"/>
  <c r="N42" i="1"/>
  <c r="T41" i="1"/>
  <c r="Q41" i="1"/>
  <c r="W204" i="10" s="1"/>
  <c r="Y204" i="10" s="1"/>
  <c r="O41" i="1"/>
  <c r="W195" i="10" s="1"/>
  <c r="Y195" i="10" s="1"/>
  <c r="M41" i="1"/>
  <c r="W182" i="10" s="1"/>
  <c r="Y182" i="10" s="1"/>
  <c r="U40" i="1"/>
  <c r="S40" i="1"/>
  <c r="P40" i="1"/>
  <c r="W199" i="10" s="1"/>
  <c r="Y199" i="10" s="1"/>
  <c r="L40" i="1"/>
  <c r="W173" i="10" s="1"/>
  <c r="Y173" i="10" s="1"/>
  <c r="T39" i="1"/>
  <c r="R39" i="1"/>
  <c r="O39" i="1"/>
  <c r="W193" i="10" s="1"/>
  <c r="Y193" i="10" s="1"/>
  <c r="U38" i="1"/>
  <c r="S38" i="1"/>
  <c r="Q38" i="1"/>
  <c r="N38" i="1"/>
  <c r="T37" i="1"/>
  <c r="R37" i="1"/>
  <c r="P37" i="1"/>
  <c r="M37" i="1"/>
  <c r="W178" i="10" s="1"/>
  <c r="Y178" i="10" s="1"/>
  <c r="U36" i="1"/>
  <c r="S36" i="1"/>
  <c r="Q36" i="1"/>
  <c r="O36" i="1"/>
  <c r="L36" i="1"/>
  <c r="W169" i="10" s="1"/>
  <c r="Y169" i="10" s="1"/>
  <c r="T35" i="1"/>
  <c r="R35" i="1"/>
  <c r="P35" i="1"/>
  <c r="N35" i="1"/>
  <c r="U34" i="1"/>
  <c r="S34" i="1"/>
  <c r="Q34" i="1"/>
  <c r="O34" i="1"/>
  <c r="M34" i="1"/>
  <c r="U33" i="1"/>
  <c r="S33" i="1"/>
  <c r="Q33" i="1"/>
  <c r="O33" i="1"/>
  <c r="M33" i="1"/>
  <c r="U32" i="1"/>
  <c r="S32" i="1"/>
  <c r="Q32" i="1"/>
  <c r="O32" i="1"/>
  <c r="M32" i="1"/>
  <c r="U30" i="1"/>
  <c r="S30" i="1"/>
  <c r="Q30" i="1"/>
  <c r="O30" i="1"/>
  <c r="M30" i="1"/>
  <c r="S29" i="1"/>
  <c r="U28" i="1"/>
  <c r="S28" i="1"/>
  <c r="Q28" i="1"/>
  <c r="O28" i="1"/>
  <c r="M28" i="1"/>
  <c r="U27" i="1"/>
  <c r="S27" i="1"/>
  <c r="Q27" i="1"/>
  <c r="O27" i="1"/>
  <c r="M27" i="1"/>
  <c r="U26" i="1"/>
  <c r="S26" i="1"/>
  <c r="Q26" i="1"/>
  <c r="O26" i="1"/>
  <c r="M26" i="1"/>
  <c r="U25" i="1"/>
  <c r="S25" i="1"/>
  <c r="Q25" i="1"/>
  <c r="O25" i="1"/>
  <c r="M25" i="1"/>
  <c r="D21" i="7"/>
  <c r="Z21" i="7" s="1"/>
  <c r="D43" i="7" s="1"/>
  <c r="Z43" i="7" s="1"/>
  <c r="AA43" i="7" s="1"/>
  <c r="AB43" i="7" s="1"/>
  <c r="AC43" i="7" s="1"/>
  <c r="AD43" i="7" s="1"/>
  <c r="AE43" i="7" s="1"/>
  <c r="AF43" i="7" s="1"/>
  <c r="AG43" i="7" s="1"/>
  <c r="AH43" i="7" s="1"/>
  <c r="AI43" i="7" s="1"/>
  <c r="AJ43" i="7" s="1"/>
  <c r="V19" i="7"/>
  <c r="AR19" i="7" s="1"/>
  <c r="V41" i="7" s="1"/>
  <c r="T17" i="7"/>
  <c r="AP17" i="7" s="1"/>
  <c r="T39" i="7" s="1"/>
  <c r="J15" i="7"/>
  <c r="AF15" i="7" s="1"/>
  <c r="J37" i="7" s="1"/>
  <c r="F15" i="7"/>
  <c r="AB15" i="7" s="1"/>
  <c r="F37" i="7" s="1"/>
  <c r="T13" i="7"/>
  <c r="AP13" i="7" s="1"/>
  <c r="T35" i="7" s="1"/>
  <c r="P13" i="7"/>
  <c r="AL13" i="7" s="1"/>
  <c r="P35" i="7" s="1"/>
  <c r="L13" i="7"/>
  <c r="AH13" i="7" s="1"/>
  <c r="L35" i="7" s="1"/>
  <c r="H13" i="7"/>
  <c r="AD13" i="7" s="1"/>
  <c r="H35" i="7" s="1"/>
  <c r="D13" i="7"/>
  <c r="Z13" i="7" s="1"/>
  <c r="D35" i="7" s="1"/>
  <c r="Z35" i="7" s="1"/>
  <c r="AA35" i="7" s="1"/>
  <c r="AB35" i="7" s="1"/>
  <c r="AC35" i="7" s="1"/>
  <c r="I43" i="1"/>
  <c r="W146" i="10" s="1"/>
  <c r="Y146" i="10" s="1"/>
  <c r="E43" i="1"/>
  <c r="W92" i="10" s="1"/>
  <c r="Y92" i="10" s="1"/>
  <c r="K41" i="1"/>
  <c r="W165" i="10" s="1"/>
  <c r="Y165" i="10" s="1"/>
  <c r="G41" i="1"/>
  <c r="W119" i="10" s="1"/>
  <c r="Y119" i="10" s="1"/>
  <c r="Q44" i="1"/>
  <c r="W207" i="10" s="1"/>
  <c r="Y207" i="10" s="1"/>
  <c r="M44" i="1"/>
  <c r="W185" i="10" s="1"/>
  <c r="Y185" i="10" s="1"/>
  <c r="U43" i="1"/>
  <c r="O42" i="1"/>
  <c r="W196" i="10" s="1"/>
  <c r="Y196" i="10" s="1"/>
  <c r="S41" i="1"/>
  <c r="M40" i="1"/>
  <c r="W181" i="10" s="1"/>
  <c r="Y181" i="10" s="1"/>
  <c r="M38" i="1"/>
  <c r="W179" i="10" s="1"/>
  <c r="Y179" i="10" s="1"/>
  <c r="Z22" i="4"/>
  <c r="AA22" i="4" s="1"/>
  <c r="AB22" i="4" s="1"/>
  <c r="AC22" i="4" s="1"/>
  <c r="AD22" i="4" s="1"/>
  <c r="AE22" i="4" s="1"/>
  <c r="AF22" i="4" s="1"/>
  <c r="AG22" i="4" s="1"/>
  <c r="AH22" i="4" s="1"/>
  <c r="Z20" i="4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Z18" i="4"/>
  <c r="AA18" i="4" s="1"/>
  <c r="AB18" i="4" s="1"/>
  <c r="AC18" i="4" s="1"/>
  <c r="AD18" i="4" s="1"/>
  <c r="AE18" i="4" s="1"/>
  <c r="AF18" i="4" s="1"/>
  <c r="AG18" i="4" s="1"/>
  <c r="AH18" i="4" s="1"/>
  <c r="Z16" i="4"/>
  <c r="AA16" i="4" s="1"/>
  <c r="AB16" i="4" s="1"/>
  <c r="AC16" i="4" s="1"/>
  <c r="AD16" i="4" s="1"/>
  <c r="AE16" i="4" s="1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AR16" i="4" s="1"/>
  <c r="Z14" i="4"/>
  <c r="AA14" i="4" s="1"/>
  <c r="AB14" i="4" s="1"/>
  <c r="AC14" i="4" s="1"/>
  <c r="AD14" i="4" s="1"/>
  <c r="AE14" i="4" s="1"/>
  <c r="AF14" i="4" s="1"/>
  <c r="AG14" i="4" s="1"/>
  <c r="AH14" i="4" s="1"/>
  <c r="Y23" i="4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K23" i="4" s="1"/>
  <c r="AL23" i="4" s="1"/>
  <c r="AM23" i="4" s="1"/>
  <c r="AN23" i="4" s="1"/>
  <c r="AO23" i="4" s="1"/>
  <c r="AP23" i="4" s="1"/>
  <c r="AQ23" i="4" s="1"/>
  <c r="AR23" i="4" s="1"/>
  <c r="Y21" i="4"/>
  <c r="Z21" i="4" s="1"/>
  <c r="AA21" i="4" s="1"/>
  <c r="AB21" i="4" s="1"/>
  <c r="AC21" i="4" s="1"/>
  <c r="AD21" i="4" s="1"/>
  <c r="AE21" i="4" s="1"/>
  <c r="AF21" i="4" s="1"/>
  <c r="AG21" i="4" s="1"/>
  <c r="AH21" i="4" s="1"/>
  <c r="Y19" i="4"/>
  <c r="Z19" i="4" s="1"/>
  <c r="AA19" i="4" s="1"/>
  <c r="AB19" i="4" s="1"/>
  <c r="AC19" i="4" s="1"/>
  <c r="AD19" i="4" s="1"/>
  <c r="AE19" i="4" s="1"/>
  <c r="AF19" i="4" s="1"/>
  <c r="AG19" i="4" s="1"/>
  <c r="AH19" i="4" s="1"/>
  <c r="Y17" i="4"/>
  <c r="Z17" i="4" s="1"/>
  <c r="AA17" i="4" s="1"/>
  <c r="AB17" i="4" s="1"/>
  <c r="AC17" i="4" s="1"/>
  <c r="AD17" i="4" s="1"/>
  <c r="AE17" i="4" s="1"/>
  <c r="AF17" i="4" s="1"/>
  <c r="AG17" i="4" s="1"/>
  <c r="AH17" i="4" s="1"/>
  <c r="Y15" i="4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AJ15" i="4" s="1"/>
  <c r="AK15" i="4" s="1"/>
  <c r="AL15" i="4" s="1"/>
  <c r="AM15" i="4" s="1"/>
  <c r="AN15" i="4" s="1"/>
  <c r="AO15" i="4" s="1"/>
  <c r="AP15" i="4" s="1"/>
  <c r="AQ15" i="4" s="1"/>
  <c r="AR15" i="4" s="1"/>
  <c r="AI21" i="4"/>
  <c r="AJ21" i="4" s="1"/>
  <c r="AK21" i="4" s="1"/>
  <c r="AL21" i="4" s="1"/>
  <c r="AM21" i="4" s="1"/>
  <c r="AN21" i="4" s="1"/>
  <c r="AO21" i="4" s="1"/>
  <c r="AP21" i="4" s="1"/>
  <c r="AQ21" i="4" s="1"/>
  <c r="AR21" i="4" s="1"/>
  <c r="AI18" i="4"/>
  <c r="AJ18" i="4" s="1"/>
  <c r="AK18" i="4" s="1"/>
  <c r="AL18" i="4" s="1"/>
  <c r="AM18" i="4" s="1"/>
  <c r="AN18" i="4" s="1"/>
  <c r="AO18" i="4" s="1"/>
  <c r="AP18" i="4" s="1"/>
  <c r="AQ18" i="4" s="1"/>
  <c r="AR18" i="4" s="1"/>
  <c r="N1" i="8"/>
  <c r="N2" i="8"/>
  <c r="N3" i="8"/>
  <c r="N4" i="8"/>
  <c r="N5" i="8"/>
  <c r="N6" i="8"/>
  <c r="N7" i="8"/>
  <c r="N9" i="8"/>
  <c r="N10" i="8"/>
  <c r="AC36" i="7" l="1"/>
  <c r="AD36" i="7" s="1"/>
  <c r="AE36" i="7" s="1"/>
  <c r="AF36" i="7" s="1"/>
  <c r="AC44" i="7"/>
  <c r="AD44" i="7" s="1"/>
  <c r="AE44" i="7" s="1"/>
  <c r="AF44" i="7" s="1"/>
  <c r="AI38" i="7"/>
  <c r="AJ38" i="7" s="1"/>
  <c r="AK38" i="7" s="1"/>
  <c r="AL38" i="7" s="1"/>
  <c r="AM38" i="7" s="1"/>
  <c r="AN38" i="7" s="1"/>
  <c r="AO38" i="7" s="1"/>
  <c r="AP38" i="7" s="1"/>
  <c r="AQ38" i="7" s="1"/>
  <c r="AR38" i="7" s="1"/>
  <c r="AI42" i="7"/>
  <c r="AJ42" i="7" s="1"/>
  <c r="AK42" i="7" s="1"/>
  <c r="AL42" i="7" s="1"/>
  <c r="AM42" i="7" s="1"/>
  <c r="AN42" i="7" s="1"/>
  <c r="AO42" i="7" s="1"/>
  <c r="AP42" i="7" s="1"/>
  <c r="AQ42" i="7" s="1"/>
  <c r="AR42" i="7" s="1"/>
  <c r="AK43" i="7"/>
  <c r="AL43" i="7" s="1"/>
  <c r="AM43" i="7" s="1"/>
  <c r="AN43" i="7" s="1"/>
  <c r="AO43" i="7" s="1"/>
  <c r="AP43" i="7" s="1"/>
  <c r="AQ43" i="7" s="1"/>
  <c r="AR43" i="7" s="1"/>
  <c r="AG36" i="7"/>
  <c r="AH36" i="7" s="1"/>
  <c r="AI36" i="7" s="1"/>
  <c r="AJ36" i="7" s="1"/>
  <c r="AK36" i="7" s="1"/>
  <c r="AL36" i="7" s="1"/>
  <c r="AM36" i="7" s="1"/>
  <c r="AN36" i="7" s="1"/>
  <c r="AO36" i="7" s="1"/>
  <c r="AP36" i="7" s="1"/>
  <c r="AQ36" i="7" s="1"/>
  <c r="AR36" i="7" s="1"/>
  <c r="AC40" i="7"/>
  <c r="AD40" i="7" s="1"/>
  <c r="AE40" i="7" s="1"/>
  <c r="AF40" i="7" s="1"/>
  <c r="AG40" i="7" s="1"/>
  <c r="AH40" i="7" s="1"/>
  <c r="AI40" i="7" s="1"/>
  <c r="AJ40" i="7" s="1"/>
  <c r="AK40" i="7" s="1"/>
  <c r="AL40" i="7" s="1"/>
  <c r="AM40" i="7" s="1"/>
  <c r="AN40" i="7" s="1"/>
  <c r="AO40" i="7" s="1"/>
  <c r="AP40" i="7" s="1"/>
  <c r="AQ40" i="7" s="1"/>
  <c r="AR40" i="7" s="1"/>
  <c r="AG44" i="7"/>
  <c r="AH44" i="7" s="1"/>
  <c r="AI44" i="7" s="1"/>
  <c r="AJ44" i="7" s="1"/>
  <c r="AK44" i="7" s="1"/>
  <c r="AL44" i="7" s="1"/>
  <c r="AM44" i="7" s="1"/>
  <c r="AN44" i="7" s="1"/>
  <c r="AO44" i="7" s="1"/>
  <c r="AP44" i="7" s="1"/>
  <c r="AQ44" i="7" s="1"/>
  <c r="AR44" i="7" s="1"/>
  <c r="AD35" i="7"/>
  <c r="AE35" i="7" s="1"/>
  <c r="AF35" i="7" s="1"/>
  <c r="AG35" i="7" s="1"/>
  <c r="AH35" i="7" s="1"/>
  <c r="AI35" i="7" s="1"/>
  <c r="AJ35" i="7" s="1"/>
  <c r="AK35" i="7" s="1"/>
  <c r="AL35" i="7" s="1"/>
  <c r="AM35" i="7" s="1"/>
  <c r="AN35" i="7" s="1"/>
  <c r="AO35" i="7" s="1"/>
  <c r="AP35" i="7" s="1"/>
  <c r="AQ35" i="7" s="1"/>
  <c r="AR35" i="7" s="1"/>
  <c r="AB37" i="7"/>
  <c r="AC37" i="7" s="1"/>
  <c r="AD37" i="7" s="1"/>
  <c r="AE37" i="7" s="1"/>
  <c r="AF37" i="7" s="1"/>
  <c r="AG37" i="7" s="1"/>
  <c r="AH37" i="7" s="1"/>
  <c r="AI37" i="7" s="1"/>
  <c r="AJ37" i="7" s="1"/>
  <c r="AK37" i="7" s="1"/>
  <c r="AL37" i="7" s="1"/>
  <c r="AM37" i="7" s="1"/>
  <c r="AN37" i="7" s="1"/>
  <c r="AO37" i="7" s="1"/>
  <c r="AP37" i="7" s="1"/>
  <c r="AQ37" i="7" s="1"/>
  <c r="AR37" i="7" s="1"/>
  <c r="AB39" i="7"/>
  <c r="AC39" i="7" s="1"/>
  <c r="AD39" i="7" s="1"/>
  <c r="AE39" i="7" s="1"/>
  <c r="AF39" i="7" s="1"/>
  <c r="AG39" i="7" s="1"/>
  <c r="AH39" i="7" s="1"/>
  <c r="AI39" i="7" s="1"/>
  <c r="AJ39" i="7" s="1"/>
  <c r="AK39" i="7" s="1"/>
  <c r="AL39" i="7" s="1"/>
  <c r="AM39" i="7" s="1"/>
  <c r="AN39" i="7" s="1"/>
  <c r="AO39" i="7" s="1"/>
  <c r="AP39" i="7" s="1"/>
  <c r="AQ39" i="7" s="1"/>
  <c r="AR39" i="7" s="1"/>
  <c r="AR41" i="7"/>
  <c r="AI14" i="4"/>
  <c r="AJ14" i="4" s="1"/>
  <c r="AK14" i="4" s="1"/>
  <c r="AL14" i="4" s="1"/>
  <c r="AM14" i="4" s="1"/>
  <c r="AN14" i="4" s="1"/>
  <c r="AO14" i="4" s="1"/>
  <c r="AP14" i="4" s="1"/>
  <c r="AQ14" i="4" s="1"/>
  <c r="AR14" i="4" s="1"/>
  <c r="AI22" i="4"/>
  <c r="AJ22" i="4" s="1"/>
  <c r="AK22" i="4" s="1"/>
  <c r="AL22" i="4" s="1"/>
  <c r="AM22" i="4" s="1"/>
  <c r="AN22" i="4" s="1"/>
  <c r="AO22" i="4" s="1"/>
  <c r="AP22" i="4" s="1"/>
  <c r="AQ22" i="4" s="1"/>
  <c r="AR22" i="4" s="1"/>
  <c r="AI17" i="4"/>
  <c r="AJ17" i="4" s="1"/>
  <c r="AK17" i="4" s="1"/>
  <c r="AL17" i="4" s="1"/>
  <c r="AM17" i="4" s="1"/>
  <c r="AN17" i="4" s="1"/>
  <c r="AO17" i="4" s="1"/>
  <c r="AP17" i="4" s="1"/>
  <c r="AQ17" i="4" s="1"/>
  <c r="AR17" i="4" s="1"/>
  <c r="AI19" i="4"/>
  <c r="AJ19" i="4" s="1"/>
  <c r="AK19" i="4" s="1"/>
  <c r="AL19" i="4" s="1"/>
  <c r="AM19" i="4" s="1"/>
  <c r="AN19" i="4" s="1"/>
  <c r="AO19" i="4" s="1"/>
  <c r="AP19" i="4" s="1"/>
  <c r="AQ19" i="4" s="1"/>
  <c r="AR19" i="4" s="1"/>
  <c r="Y3" i="7" l="1"/>
  <c r="L1" i="10" l="1"/>
  <c r="J1" i="10"/>
  <c r="E4" i="2"/>
  <c r="X24" i="10" l="1"/>
  <c r="V24" i="10"/>
  <c r="S24" i="10"/>
  <c r="B424" i="11" s="1"/>
  <c r="N24" i="10"/>
  <c r="L24" i="10"/>
  <c r="L25" i="10" s="1"/>
  <c r="K24" i="10"/>
  <c r="J24" i="10"/>
  <c r="G24" i="10"/>
  <c r="F24" i="10"/>
  <c r="E24" i="10"/>
  <c r="D24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I4" i="10"/>
  <c r="H4" i="10"/>
  <c r="I3" i="10"/>
  <c r="H3" i="10"/>
  <c r="I2" i="10"/>
  <c r="H2" i="10"/>
  <c r="E2" i="10"/>
  <c r="E3" i="10" s="1"/>
  <c r="D2" i="10"/>
  <c r="D3" i="10" s="1"/>
  <c r="C2" i="10"/>
  <c r="AC24" i="10" l="1"/>
  <c r="Q24" i="10"/>
  <c r="AA24" i="10"/>
  <c r="B234" i="11" s="1"/>
  <c r="O25" i="10"/>
  <c r="B45" i="11" s="1"/>
  <c r="AA25" i="10"/>
  <c r="B235" i="11" s="1"/>
  <c r="N25" i="10"/>
  <c r="N26" i="10" s="1"/>
  <c r="O24" i="10"/>
  <c r="B44" i="11" s="1"/>
  <c r="L26" i="10"/>
  <c r="D4" i="10"/>
  <c r="F3" i="10"/>
  <c r="J3" i="10" s="1"/>
  <c r="B445" i="11" s="1"/>
  <c r="E4" i="10"/>
  <c r="G3" i="10"/>
  <c r="L3" i="10" s="1"/>
  <c r="B465" i="11" s="1"/>
  <c r="G2" i="10"/>
  <c r="L2" i="10" s="1"/>
  <c r="B464" i="11" s="1"/>
  <c r="F2" i="10"/>
  <c r="J2" i="10" s="1"/>
  <c r="B444" i="11" s="1"/>
  <c r="AC26" i="10" l="1"/>
  <c r="Q26" i="10"/>
  <c r="Q25" i="10"/>
  <c r="AC25" i="10"/>
  <c r="O26" i="10"/>
  <c r="AA26" i="10"/>
  <c r="B236" i="11" s="1"/>
  <c r="N27" i="10"/>
  <c r="L27" i="10"/>
  <c r="B46" i="11"/>
  <c r="E5" i="10"/>
  <c r="G4" i="10"/>
  <c r="L4" i="10" s="1"/>
  <c r="B466" i="11" s="1"/>
  <c r="D5" i="10"/>
  <c r="F4" i="10"/>
  <c r="J4" i="10" s="1"/>
  <c r="B446" i="11" s="1"/>
  <c r="I5" i="4"/>
  <c r="G7" i="4"/>
  <c r="K7" i="4"/>
  <c r="G8" i="4"/>
  <c r="K8" i="4"/>
  <c r="H9" i="4"/>
  <c r="K9" i="4"/>
  <c r="I10" i="4"/>
  <c r="J11" i="4"/>
  <c r="K11" i="4"/>
  <c r="K12" i="4"/>
  <c r="H2" i="7"/>
  <c r="AD2" i="7" s="1"/>
  <c r="I2" i="7"/>
  <c r="AE2" i="7" s="1"/>
  <c r="J2" i="7"/>
  <c r="AF2" i="7" s="1"/>
  <c r="K2" i="7"/>
  <c r="AG2" i="7" s="1"/>
  <c r="L2" i="7"/>
  <c r="AH2" i="7" s="1"/>
  <c r="B8" i="7"/>
  <c r="X8" i="7" s="1"/>
  <c r="B9" i="7"/>
  <c r="X9" i="7" s="1"/>
  <c r="B10" i="7"/>
  <c r="X10" i="7" s="1"/>
  <c r="B11" i="7"/>
  <c r="X11" i="7" s="1"/>
  <c r="B12" i="7"/>
  <c r="X12" i="7" s="1"/>
  <c r="X30" i="1"/>
  <c r="B529" i="11" s="1"/>
  <c r="AA31" i="1"/>
  <c r="B590" i="11" s="1"/>
  <c r="Y33" i="1"/>
  <c r="B552" i="11" s="1"/>
  <c r="X34" i="1"/>
  <c r="B533" i="11" s="1"/>
  <c r="B553" i="11"/>
  <c r="B573" i="11"/>
  <c r="B593" i="11"/>
  <c r="B613" i="11"/>
  <c r="AD30" i="1"/>
  <c r="AH30" i="1"/>
  <c r="B730" i="11" s="1"/>
  <c r="AE31" i="1"/>
  <c r="AH31" i="1"/>
  <c r="B731" i="11" s="1"/>
  <c r="AD32" i="1"/>
  <c r="B651" i="11" s="1"/>
  <c r="AF32" i="1"/>
  <c r="AH32" i="1"/>
  <c r="B732" i="11" s="1"/>
  <c r="AF33" i="1"/>
  <c r="B692" i="11" s="1"/>
  <c r="AG33" i="1"/>
  <c r="AH33" i="1"/>
  <c r="B733" i="11" s="1"/>
  <c r="B633" i="11"/>
  <c r="B653" i="11"/>
  <c r="B673" i="11"/>
  <c r="B693" i="11"/>
  <c r="B713" i="11"/>
  <c r="AD25" i="1"/>
  <c r="B645" i="11" s="1"/>
  <c r="AH25" i="1"/>
  <c r="B725" i="11" s="1"/>
  <c r="AH26" i="1"/>
  <c r="B726" i="11" s="1"/>
  <c r="AD27" i="1"/>
  <c r="B647" i="11" s="1"/>
  <c r="AH27" i="1"/>
  <c r="B727" i="11" s="1"/>
  <c r="AH28" i="1"/>
  <c r="B728" i="11" s="1"/>
  <c r="AC29" i="1"/>
  <c r="AH29" i="1"/>
  <c r="B729" i="11" s="1"/>
  <c r="AE24" i="1"/>
  <c r="B664" i="11" s="1"/>
  <c r="AC3" i="1"/>
  <c r="AC25" i="1" s="1"/>
  <c r="B625" i="11" s="1"/>
  <c r="AD3" i="1"/>
  <c r="H4" i="4" s="1"/>
  <c r="AE3" i="1"/>
  <c r="AE25" i="1" s="1"/>
  <c r="B665" i="11" s="1"/>
  <c r="AF3" i="1"/>
  <c r="J4" i="4" s="1"/>
  <c r="AG3" i="1"/>
  <c r="AG25" i="1" s="1"/>
  <c r="B705" i="11" s="1"/>
  <c r="AC4" i="1"/>
  <c r="AC26" i="1" s="1"/>
  <c r="B626" i="11" s="1"/>
  <c r="AD4" i="1"/>
  <c r="H5" i="4" s="1"/>
  <c r="AE4" i="1"/>
  <c r="AE26" i="1" s="1"/>
  <c r="B666" i="11" s="1"/>
  <c r="AF4" i="1"/>
  <c r="J5" i="4" s="1"/>
  <c r="AG4" i="1"/>
  <c r="AG26" i="1" s="1"/>
  <c r="B706" i="11" s="1"/>
  <c r="AC5" i="1"/>
  <c r="AC27" i="1" s="1"/>
  <c r="B627" i="11" s="1"/>
  <c r="AD5" i="1"/>
  <c r="H6" i="4" s="1"/>
  <c r="AE5" i="1"/>
  <c r="AE27" i="1" s="1"/>
  <c r="B667" i="11" s="1"/>
  <c r="AF5" i="1"/>
  <c r="J6" i="4" s="1"/>
  <c r="AG5" i="1"/>
  <c r="AG27" i="1" s="1"/>
  <c r="B707" i="11" s="1"/>
  <c r="AC6" i="1"/>
  <c r="AC28" i="1" s="1"/>
  <c r="B628" i="11" s="1"/>
  <c r="AD6" i="1"/>
  <c r="H7" i="4" s="1"/>
  <c r="AE6" i="1"/>
  <c r="AE28" i="1" s="1"/>
  <c r="B668" i="11" s="1"/>
  <c r="AF6" i="1"/>
  <c r="J7" i="4" s="1"/>
  <c r="AG6" i="1"/>
  <c r="AG28" i="1" s="1"/>
  <c r="B708" i="11" s="1"/>
  <c r="AD7" i="1"/>
  <c r="H8" i="4" s="1"/>
  <c r="AE7" i="1"/>
  <c r="AE29" i="1" s="1"/>
  <c r="B669" i="11" s="1"/>
  <c r="AF7" i="1"/>
  <c r="J8" i="4" s="1"/>
  <c r="AG7" i="1"/>
  <c r="AG29" i="1" s="1"/>
  <c r="B709" i="11" s="1"/>
  <c r="AC8" i="1"/>
  <c r="AC30" i="1" s="1"/>
  <c r="B629" i="11" s="1"/>
  <c r="AE8" i="1"/>
  <c r="AE30" i="1" s="1"/>
  <c r="B670" i="11" s="1"/>
  <c r="AF8" i="1"/>
  <c r="J9" i="4" s="1"/>
  <c r="AG8" i="1"/>
  <c r="AG30" i="1" s="1"/>
  <c r="B710" i="11" s="1"/>
  <c r="AC9" i="1"/>
  <c r="AC31" i="1" s="1"/>
  <c r="B630" i="11" s="1"/>
  <c r="AD9" i="1"/>
  <c r="H10" i="4" s="1"/>
  <c r="AF9" i="1"/>
  <c r="J10" i="4" s="1"/>
  <c r="AG9" i="1"/>
  <c r="AG31" i="1" s="1"/>
  <c r="B711" i="11" s="1"/>
  <c r="AC10" i="1"/>
  <c r="AC32" i="1" s="1"/>
  <c r="B631" i="11" s="1"/>
  <c r="AD10" i="1"/>
  <c r="H11" i="4" s="1"/>
  <c r="AE10" i="1"/>
  <c r="AE32" i="1" s="1"/>
  <c r="B671" i="11" s="1"/>
  <c r="AG10" i="1"/>
  <c r="AG32" i="1" s="1"/>
  <c r="B712" i="11" s="1"/>
  <c r="AC11" i="1"/>
  <c r="AC33" i="1" s="1"/>
  <c r="B632" i="11" s="1"/>
  <c r="AD11" i="1"/>
  <c r="H12" i="4" s="1"/>
  <c r="AE11" i="1"/>
  <c r="AE33" i="1" s="1"/>
  <c r="B672" i="11" s="1"/>
  <c r="AF11" i="1"/>
  <c r="J12" i="4" s="1"/>
  <c r="AD2" i="1"/>
  <c r="AD24" i="1" s="1"/>
  <c r="B644" i="11" s="1"/>
  <c r="AE2" i="1"/>
  <c r="I3" i="4" s="1"/>
  <c r="I26" i="4" s="1"/>
  <c r="AF2" i="1"/>
  <c r="AF24" i="1" s="1"/>
  <c r="B684" i="11" s="1"/>
  <c r="AG2" i="1"/>
  <c r="K3" i="4" s="1"/>
  <c r="K26" i="4" s="1"/>
  <c r="AH2" i="1"/>
  <c r="AH24" i="1" s="1"/>
  <c r="B724" i="11" s="1"/>
  <c r="Y7" i="1"/>
  <c r="C8" i="4" s="1"/>
  <c r="Z7" i="1"/>
  <c r="D8" i="4" s="1"/>
  <c r="AA7" i="1"/>
  <c r="E8" i="4" s="1"/>
  <c r="AB7" i="1"/>
  <c r="F8" i="4" s="1"/>
  <c r="Y8" i="1"/>
  <c r="C9" i="4" s="1"/>
  <c r="Z8" i="1"/>
  <c r="D9" i="4" s="1"/>
  <c r="AA8" i="1"/>
  <c r="E9" i="4" s="1"/>
  <c r="AB8" i="1"/>
  <c r="F9" i="4" s="1"/>
  <c r="Y9" i="1"/>
  <c r="C10" i="4" s="1"/>
  <c r="Z9" i="1"/>
  <c r="Z31" i="1" s="1"/>
  <c r="B570" i="11" s="1"/>
  <c r="AA9" i="1"/>
  <c r="E10" i="4" s="1"/>
  <c r="AB9" i="1"/>
  <c r="AB31" i="1" s="1"/>
  <c r="B610" i="11" s="1"/>
  <c r="Y10" i="1"/>
  <c r="C11" i="4" s="1"/>
  <c r="Z10" i="1"/>
  <c r="D11" i="4" s="1"/>
  <c r="AA10" i="1"/>
  <c r="E11" i="4" s="1"/>
  <c r="AB10" i="1"/>
  <c r="F11" i="4" s="1"/>
  <c r="Y11" i="1"/>
  <c r="C12" i="4" s="1"/>
  <c r="Z11" i="1"/>
  <c r="Z33" i="1" s="1"/>
  <c r="B572" i="11" s="1"/>
  <c r="AA11" i="1"/>
  <c r="E12" i="4" s="1"/>
  <c r="AB11" i="1"/>
  <c r="AB33" i="1" s="1"/>
  <c r="B612" i="11" s="1"/>
  <c r="X8" i="1"/>
  <c r="B9" i="4" s="1"/>
  <c r="X9" i="4" s="1"/>
  <c r="Y9" i="4" s="1"/>
  <c r="X9" i="1"/>
  <c r="X31" i="1" s="1"/>
  <c r="B530" i="11" s="1"/>
  <c r="X10" i="1"/>
  <c r="B11" i="4" s="1"/>
  <c r="X11" i="4" s="1"/>
  <c r="Y11" i="4" s="1"/>
  <c r="X11" i="1"/>
  <c r="X33" i="1" s="1"/>
  <c r="B532" i="11" s="1"/>
  <c r="X12" i="1"/>
  <c r="B13" i="4" s="1"/>
  <c r="X13" i="4" s="1"/>
  <c r="H29" i="1"/>
  <c r="J29" i="1"/>
  <c r="F30" i="1"/>
  <c r="W94" i="10" s="1"/>
  <c r="Y94" i="10" s="1"/>
  <c r="H8" i="7"/>
  <c r="I30" i="1"/>
  <c r="K30" i="1"/>
  <c r="F31" i="1"/>
  <c r="W95" i="10" s="1"/>
  <c r="Y95" i="10" s="1"/>
  <c r="J31" i="1"/>
  <c r="F32" i="1"/>
  <c r="W96" i="10" s="1"/>
  <c r="Y96" i="10" s="1"/>
  <c r="G32" i="1"/>
  <c r="W110" i="10" s="1"/>
  <c r="Y110" i="10" s="1"/>
  <c r="J10" i="7"/>
  <c r="K32" i="1"/>
  <c r="F33" i="1"/>
  <c r="W97" i="10" s="1"/>
  <c r="Y97" i="10" s="1"/>
  <c r="H33" i="1"/>
  <c r="W124" i="10" s="1"/>
  <c r="Y124" i="10" s="1"/>
  <c r="H3" i="7"/>
  <c r="H25" i="1"/>
  <c r="J3" i="7"/>
  <c r="J25" i="1"/>
  <c r="L3" i="7"/>
  <c r="G26" i="1"/>
  <c r="I4" i="7"/>
  <c r="I26" i="1"/>
  <c r="K4" i="7"/>
  <c r="K26" i="1"/>
  <c r="I5" i="7"/>
  <c r="J27" i="1"/>
  <c r="G28" i="1"/>
  <c r="I6" i="7"/>
  <c r="I28" i="1"/>
  <c r="K6" i="7"/>
  <c r="K28" i="1"/>
  <c r="F8" i="7"/>
  <c r="F10" i="7"/>
  <c r="F12" i="7"/>
  <c r="D30" i="1"/>
  <c r="W63" i="10" s="1"/>
  <c r="Y63" i="10" s="1"/>
  <c r="D31" i="1"/>
  <c r="W64" i="10" s="1"/>
  <c r="Y64" i="10" s="1"/>
  <c r="D32" i="1"/>
  <c r="W65" i="10" s="1"/>
  <c r="Y65" i="10" s="1"/>
  <c r="E11" i="7"/>
  <c r="D8" i="7"/>
  <c r="D10" i="7"/>
  <c r="D12" i="7"/>
  <c r="B31" i="1"/>
  <c r="W29" i="10" s="1"/>
  <c r="B33" i="1"/>
  <c r="W31" i="10" s="1"/>
  <c r="Q27" i="10" l="1"/>
  <c r="AC27" i="10"/>
  <c r="O27" i="10"/>
  <c r="AA27" i="10"/>
  <c r="B237" i="11" s="1"/>
  <c r="N28" i="10"/>
  <c r="L28" i="10"/>
  <c r="B47" i="11"/>
  <c r="Y31" i="10"/>
  <c r="Y29" i="10"/>
  <c r="AG24" i="1"/>
  <c r="B704" i="11" s="1"/>
  <c r="AF27" i="1"/>
  <c r="B687" i="11" s="1"/>
  <c r="AF25" i="1"/>
  <c r="B685" i="11" s="1"/>
  <c r="AD33" i="1"/>
  <c r="B652" i="11" s="1"/>
  <c r="AD31" i="1"/>
  <c r="B650" i="11" s="1"/>
  <c r="AA33" i="1"/>
  <c r="B592" i="11" s="1"/>
  <c r="X32" i="1"/>
  <c r="B531" i="11" s="1"/>
  <c r="Y31" i="1"/>
  <c r="B550" i="11" s="1"/>
  <c r="K10" i="4"/>
  <c r="I9" i="4"/>
  <c r="I8" i="4"/>
  <c r="I7" i="4"/>
  <c r="K5" i="4"/>
  <c r="G5" i="4"/>
  <c r="Y13" i="4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AJ13" i="4" s="1"/>
  <c r="AK13" i="4" s="1"/>
  <c r="AL13" i="4" s="1"/>
  <c r="AM13" i="4" s="1"/>
  <c r="AN13" i="4" s="1"/>
  <c r="AO13" i="4" s="1"/>
  <c r="AP13" i="4" s="1"/>
  <c r="AQ13" i="4" s="1"/>
  <c r="AR13" i="4" s="1"/>
  <c r="AF29" i="1"/>
  <c r="B689" i="11" s="1"/>
  <c r="AD29" i="1"/>
  <c r="B649" i="11" s="1"/>
  <c r="AF28" i="1"/>
  <c r="B688" i="11" s="1"/>
  <c r="AD28" i="1"/>
  <c r="B648" i="11" s="1"/>
  <c r="AF26" i="1"/>
  <c r="B686" i="11" s="1"/>
  <c r="AD26" i="1"/>
  <c r="B646" i="11" s="1"/>
  <c r="AF31" i="1"/>
  <c r="B691" i="11" s="1"/>
  <c r="AF30" i="1"/>
  <c r="B690" i="11" s="1"/>
  <c r="AB32" i="1"/>
  <c r="B611" i="11" s="1"/>
  <c r="Z32" i="1"/>
  <c r="B571" i="11" s="1"/>
  <c r="AB30" i="1"/>
  <c r="B609" i="11" s="1"/>
  <c r="Z30" i="1"/>
  <c r="B569" i="11" s="1"/>
  <c r="B12" i="4"/>
  <c r="X12" i="4" s="1"/>
  <c r="B10" i="4"/>
  <c r="X10" i="4" s="1"/>
  <c r="Y10" i="4" s="1"/>
  <c r="F12" i="4"/>
  <c r="D12" i="4"/>
  <c r="F10" i="4"/>
  <c r="D10" i="4"/>
  <c r="L3" i="4"/>
  <c r="L26" i="4" s="1"/>
  <c r="L27" i="4" s="1"/>
  <c r="L28" i="4" s="1"/>
  <c r="J3" i="4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H3" i="4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I12" i="4"/>
  <c r="G12" i="4"/>
  <c r="I11" i="4"/>
  <c r="G11" i="4"/>
  <c r="G10" i="4"/>
  <c r="G9" i="4"/>
  <c r="K6" i="4"/>
  <c r="I6" i="4"/>
  <c r="G6" i="4"/>
  <c r="K4" i="4"/>
  <c r="K27" i="4" s="1"/>
  <c r="I4" i="4"/>
  <c r="G4" i="4"/>
  <c r="AA32" i="1"/>
  <c r="B591" i="11" s="1"/>
  <c r="Y32" i="1"/>
  <c r="B551" i="11" s="1"/>
  <c r="AA30" i="1"/>
  <c r="B589" i="11" s="1"/>
  <c r="Y30" i="1"/>
  <c r="B549" i="11" s="1"/>
  <c r="I27" i="4"/>
  <c r="I28" i="4" s="1"/>
  <c r="AE5" i="7"/>
  <c r="I27" i="7" s="1"/>
  <c r="AF10" i="7"/>
  <c r="J32" i="7" s="1"/>
  <c r="AD8" i="7"/>
  <c r="H30" i="7" s="1"/>
  <c r="Z12" i="7"/>
  <c r="D34" i="7" s="1"/>
  <c r="Z10" i="7"/>
  <c r="D32" i="7" s="1"/>
  <c r="Z8" i="7"/>
  <c r="D30" i="7" s="1"/>
  <c r="AA11" i="7"/>
  <c r="E33" i="7" s="1"/>
  <c r="AB12" i="7"/>
  <c r="F34" i="7" s="1"/>
  <c r="AB10" i="7"/>
  <c r="F32" i="7" s="1"/>
  <c r="AB8" i="7"/>
  <c r="F30" i="7" s="1"/>
  <c r="AG6" i="7"/>
  <c r="K28" i="7" s="1"/>
  <c r="AE6" i="7"/>
  <c r="I28" i="7" s="1"/>
  <c r="AG4" i="7"/>
  <c r="K26" i="7" s="1"/>
  <c r="AE4" i="7"/>
  <c r="I26" i="7" s="1"/>
  <c r="AH3" i="7"/>
  <c r="L25" i="7" s="1"/>
  <c r="AF3" i="7"/>
  <c r="J25" i="7" s="1"/>
  <c r="AD3" i="7"/>
  <c r="H25" i="7" s="1"/>
  <c r="D6" i="10"/>
  <c r="F5" i="10"/>
  <c r="J5" i="10" s="1"/>
  <c r="B447" i="11" s="1"/>
  <c r="E6" i="10"/>
  <c r="G5" i="10"/>
  <c r="L5" i="10" s="1"/>
  <c r="B467" i="11" s="1"/>
  <c r="H12" i="7"/>
  <c r="J6" i="7"/>
  <c r="I3" i="7"/>
  <c r="K5" i="7"/>
  <c r="H4" i="7"/>
  <c r="H27" i="1"/>
  <c r="K27" i="1"/>
  <c r="I27" i="1"/>
  <c r="J5" i="7"/>
  <c r="G27" i="1"/>
  <c r="H5" i="7"/>
  <c r="K12" i="7"/>
  <c r="I12" i="7"/>
  <c r="J32" i="1"/>
  <c r="K10" i="7"/>
  <c r="H32" i="1"/>
  <c r="W123" i="10" s="1"/>
  <c r="Y123" i="10" s="1"/>
  <c r="I10" i="7"/>
  <c r="J30" i="1"/>
  <c r="K8" i="7"/>
  <c r="H30" i="1"/>
  <c r="I8" i="7"/>
  <c r="C11" i="7"/>
  <c r="G12" i="7"/>
  <c r="G11" i="7"/>
  <c r="G10" i="7"/>
  <c r="G9" i="7"/>
  <c r="G8" i="7"/>
  <c r="G7" i="7"/>
  <c r="AC7" i="7" s="1"/>
  <c r="G29" i="7" s="1"/>
  <c r="I11" i="7"/>
  <c r="K9" i="7"/>
  <c r="I7" i="7"/>
  <c r="D33" i="1"/>
  <c r="W66" i="10" s="1"/>
  <c r="Y66" i="10" s="1"/>
  <c r="E32" i="1"/>
  <c r="W81" i="10" s="1"/>
  <c r="Y81" i="10" s="1"/>
  <c r="C30" i="1"/>
  <c r="W46" i="10" s="1"/>
  <c r="Y46" i="10" s="1"/>
  <c r="I25" i="1"/>
  <c r="J28" i="1"/>
  <c r="J26" i="1"/>
  <c r="B34" i="1"/>
  <c r="W32" i="10" s="1"/>
  <c r="C12" i="7"/>
  <c r="B32" i="1"/>
  <c r="W30" i="10" s="1"/>
  <c r="C10" i="7"/>
  <c r="B30" i="1"/>
  <c r="W28" i="10" s="1"/>
  <c r="C8" i="7"/>
  <c r="C33" i="1"/>
  <c r="W49" i="10" s="1"/>
  <c r="Y49" i="10" s="1"/>
  <c r="D11" i="7"/>
  <c r="C31" i="1"/>
  <c r="W47" i="10" s="1"/>
  <c r="Y47" i="10" s="1"/>
  <c r="D9" i="7"/>
  <c r="E33" i="1"/>
  <c r="W82" i="10" s="1"/>
  <c r="Y82" i="10" s="1"/>
  <c r="F11" i="7"/>
  <c r="E31" i="1"/>
  <c r="W80" i="10" s="1"/>
  <c r="Y80" i="10" s="1"/>
  <c r="F9" i="7"/>
  <c r="K33" i="1"/>
  <c r="I33" i="1"/>
  <c r="W136" i="10" s="1"/>
  <c r="Y136" i="10" s="1"/>
  <c r="J11" i="7"/>
  <c r="G33" i="1"/>
  <c r="W111" i="10" s="1"/>
  <c r="Y111" i="10" s="1"/>
  <c r="H11" i="7"/>
  <c r="K31" i="1"/>
  <c r="I31" i="1"/>
  <c r="J9" i="7"/>
  <c r="H9" i="7"/>
  <c r="K29" i="1"/>
  <c r="I29" i="1"/>
  <c r="J7" i="7"/>
  <c r="G29" i="1"/>
  <c r="H7" i="7"/>
  <c r="C9" i="7"/>
  <c r="E12" i="7"/>
  <c r="E10" i="7"/>
  <c r="E9" i="7"/>
  <c r="E8" i="7"/>
  <c r="J12" i="7"/>
  <c r="K11" i="7"/>
  <c r="H10" i="7"/>
  <c r="I9" i="7"/>
  <c r="J8" i="7"/>
  <c r="K7" i="7"/>
  <c r="H6" i="7"/>
  <c r="J4" i="7"/>
  <c r="K3" i="7"/>
  <c r="C32" i="1"/>
  <c r="W48" i="10" s="1"/>
  <c r="Y48" i="10" s="1"/>
  <c r="E30" i="1"/>
  <c r="W79" i="10" s="1"/>
  <c r="Y79" i="10" s="1"/>
  <c r="K25" i="1"/>
  <c r="G25" i="1"/>
  <c r="H28" i="1"/>
  <c r="H26" i="1"/>
  <c r="B13" i="11"/>
  <c r="Z11" i="4"/>
  <c r="AA11" i="4" s="1"/>
  <c r="AB11" i="4" s="1"/>
  <c r="AC11" i="4" s="1"/>
  <c r="AD11" i="4" s="1"/>
  <c r="Z9" i="4"/>
  <c r="AA9" i="4" s="1"/>
  <c r="AB9" i="4" s="1"/>
  <c r="Y12" i="4"/>
  <c r="B26" i="4"/>
  <c r="AC28" i="10" l="1"/>
  <c r="Q28" i="10"/>
  <c r="O28" i="10"/>
  <c r="AA28" i="10"/>
  <c r="B238" i="11" s="1"/>
  <c r="N29" i="10"/>
  <c r="L29" i="10"/>
  <c r="B48" i="11"/>
  <c r="Y28" i="10"/>
  <c r="Y30" i="10"/>
  <c r="Y32" i="10"/>
  <c r="H37" i="4"/>
  <c r="H38" i="4" s="1"/>
  <c r="H39" i="4" s="1"/>
  <c r="H40" i="4" s="1"/>
  <c r="H41" i="4" s="1"/>
  <c r="H42" i="4" s="1"/>
  <c r="H43" i="4" s="1"/>
  <c r="H44" i="4" s="1"/>
  <c r="H45" i="4" s="1"/>
  <c r="H46" i="4" s="1"/>
  <c r="H49" i="4" s="1"/>
  <c r="C57" i="4" s="1"/>
  <c r="B29" i="11" s="1"/>
  <c r="L29" i="4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9" i="4" s="1"/>
  <c r="C61" i="4" s="1"/>
  <c r="B33" i="11" s="1"/>
  <c r="J37" i="4"/>
  <c r="J38" i="4" s="1"/>
  <c r="J39" i="4" s="1"/>
  <c r="J40" i="4" s="1"/>
  <c r="J41" i="4" s="1"/>
  <c r="J42" i="4" s="1"/>
  <c r="J43" i="4" s="1"/>
  <c r="J44" i="4" s="1"/>
  <c r="J45" i="4" s="1"/>
  <c r="J46" i="4" s="1"/>
  <c r="J49" i="4" s="1"/>
  <c r="C59" i="4" s="1"/>
  <c r="B31" i="11" s="1"/>
  <c r="Z12" i="4"/>
  <c r="AA12" i="4" s="1"/>
  <c r="AB12" i="4" s="1"/>
  <c r="AC12" i="4" s="1"/>
  <c r="AD12" i="4" s="1"/>
  <c r="AE12" i="4" s="1"/>
  <c r="AF12" i="4" s="1"/>
  <c r="AG12" i="4" s="1"/>
  <c r="AE11" i="4"/>
  <c r="AF11" i="4" s="1"/>
  <c r="AG11" i="4" s="1"/>
  <c r="K28" i="4"/>
  <c r="I29" i="4"/>
  <c r="I30" i="4" s="1"/>
  <c r="I31" i="4" s="1"/>
  <c r="I32" i="4" s="1"/>
  <c r="I33" i="4" s="1"/>
  <c r="I34" i="4" s="1"/>
  <c r="I35" i="4" s="1"/>
  <c r="I36" i="4" s="1"/>
  <c r="AC9" i="4"/>
  <c r="AD9" i="4" s="1"/>
  <c r="AE9" i="4" s="1"/>
  <c r="AF9" i="4" s="1"/>
  <c r="AG9" i="4" s="1"/>
  <c r="Z10" i="4"/>
  <c r="AA10" i="4" s="1"/>
  <c r="AB10" i="4" s="1"/>
  <c r="AC10" i="4" s="1"/>
  <c r="AD10" i="4" s="1"/>
  <c r="AE10" i="4" s="1"/>
  <c r="AF10" i="4" s="1"/>
  <c r="AG10" i="4" s="1"/>
  <c r="K29" i="4"/>
  <c r="K30" i="4" s="1"/>
  <c r="K31" i="4" s="1"/>
  <c r="K32" i="4" s="1"/>
  <c r="K33" i="4" s="1"/>
  <c r="K34" i="4" s="1"/>
  <c r="K35" i="4" s="1"/>
  <c r="K36" i="4" s="1"/>
  <c r="AD6" i="7"/>
  <c r="H28" i="7" s="1"/>
  <c r="AE9" i="7"/>
  <c r="I31" i="7" s="1"/>
  <c r="AF12" i="7"/>
  <c r="J34" i="7" s="1"/>
  <c r="AA12" i="7"/>
  <c r="E34" i="7" s="1"/>
  <c r="AF7" i="7"/>
  <c r="J29" i="7" s="1"/>
  <c r="AD9" i="7"/>
  <c r="H31" i="7" s="1"/>
  <c r="AE11" i="7"/>
  <c r="I33" i="7" s="1"/>
  <c r="AC10" i="7"/>
  <c r="G32" i="7" s="1"/>
  <c r="AE8" i="7"/>
  <c r="I30" i="7" s="1"/>
  <c r="AE10" i="7"/>
  <c r="I32" i="7" s="1"/>
  <c r="AE12" i="7"/>
  <c r="I34" i="7" s="1"/>
  <c r="AD5" i="7"/>
  <c r="H27" i="7" s="1"/>
  <c r="AF5" i="7"/>
  <c r="J27" i="7" s="1"/>
  <c r="AG5" i="7"/>
  <c r="K27" i="7" s="1"/>
  <c r="AG3" i="7"/>
  <c r="K25" i="7" s="1"/>
  <c r="AG7" i="7"/>
  <c r="K29" i="7" s="1"/>
  <c r="AA9" i="7"/>
  <c r="E31" i="7" s="1"/>
  <c r="AD7" i="7"/>
  <c r="H29" i="7" s="1"/>
  <c r="AE7" i="7"/>
  <c r="I29" i="7" s="1"/>
  <c r="AC8" i="7"/>
  <c r="G30" i="7" s="1"/>
  <c r="AC12" i="7"/>
  <c r="G34" i="7" s="1"/>
  <c r="AG8" i="7"/>
  <c r="K30" i="7" s="1"/>
  <c r="AG10" i="7"/>
  <c r="K32" i="7" s="1"/>
  <c r="AG12" i="7"/>
  <c r="K34" i="7" s="1"/>
  <c r="AF4" i="7"/>
  <c r="J26" i="7" s="1"/>
  <c r="AF8" i="7"/>
  <c r="J30" i="7" s="1"/>
  <c r="AD10" i="7"/>
  <c r="H32" i="7" s="1"/>
  <c r="AG11" i="7"/>
  <c r="K33" i="7" s="1"/>
  <c r="AA8" i="7"/>
  <c r="E30" i="7" s="1"/>
  <c r="AA10" i="7"/>
  <c r="E32" i="7" s="1"/>
  <c r="Y9" i="7"/>
  <c r="AF9" i="7"/>
  <c r="J31" i="7" s="1"/>
  <c r="AD11" i="7"/>
  <c r="H33" i="7" s="1"/>
  <c r="AF11" i="7"/>
  <c r="J33" i="7" s="1"/>
  <c r="AB9" i="7"/>
  <c r="F31" i="7" s="1"/>
  <c r="AB11" i="7"/>
  <c r="F33" i="7" s="1"/>
  <c r="Z9" i="7"/>
  <c r="D31" i="7" s="1"/>
  <c r="Z11" i="7"/>
  <c r="D33" i="7" s="1"/>
  <c r="Y8" i="7"/>
  <c r="Y10" i="7"/>
  <c r="Y12" i="7"/>
  <c r="AG9" i="7"/>
  <c r="K31" i="7" s="1"/>
  <c r="AC9" i="7"/>
  <c r="G31" i="7" s="1"/>
  <c r="AC11" i="7"/>
  <c r="G33" i="7" s="1"/>
  <c r="Y11" i="7"/>
  <c r="AD4" i="7"/>
  <c r="H26" i="7" s="1"/>
  <c r="AE3" i="7"/>
  <c r="I25" i="7" s="1"/>
  <c r="AF6" i="7"/>
  <c r="J28" i="7" s="1"/>
  <c r="AD12" i="7"/>
  <c r="H34" i="7" s="1"/>
  <c r="E7" i="10"/>
  <c r="G6" i="10"/>
  <c r="L6" i="10" s="1"/>
  <c r="B468" i="11" s="1"/>
  <c r="D7" i="10"/>
  <c r="F6" i="10"/>
  <c r="J6" i="10" s="1"/>
  <c r="B448" i="11" s="1"/>
  <c r="X3" i="4"/>
  <c r="Q29" i="10" l="1"/>
  <c r="AC29" i="10"/>
  <c r="O29" i="10"/>
  <c r="AA29" i="10"/>
  <c r="B239" i="11" s="1"/>
  <c r="N30" i="10"/>
  <c r="L30" i="10"/>
  <c r="B49" i="11"/>
  <c r="I37" i="4"/>
  <c r="I38" i="4" s="1"/>
  <c r="I39" i="4" s="1"/>
  <c r="I40" i="4" s="1"/>
  <c r="I41" i="4" s="1"/>
  <c r="I42" i="4" s="1"/>
  <c r="I43" i="4" s="1"/>
  <c r="I44" i="4" s="1"/>
  <c r="I45" i="4" s="1"/>
  <c r="I46" i="4" s="1"/>
  <c r="I49" i="4" s="1"/>
  <c r="C58" i="4" s="1"/>
  <c r="B30" i="11" s="1"/>
  <c r="K37" i="4"/>
  <c r="K38" i="4" s="1"/>
  <c r="K39" i="4" s="1"/>
  <c r="K40" i="4" s="1"/>
  <c r="K41" i="4" s="1"/>
  <c r="K42" i="4" s="1"/>
  <c r="K43" i="4" s="1"/>
  <c r="K44" i="4" s="1"/>
  <c r="K45" i="4" s="1"/>
  <c r="K46" i="4" s="1"/>
  <c r="K49" i="4" s="1"/>
  <c r="C60" i="4" s="1"/>
  <c r="B32" i="11" s="1"/>
  <c r="AH10" i="4"/>
  <c r="AI10" i="4" s="1"/>
  <c r="AJ10" i="4" s="1"/>
  <c r="AK10" i="4" s="1"/>
  <c r="AL10" i="4" s="1"/>
  <c r="AM10" i="4" s="1"/>
  <c r="AN10" i="4" s="1"/>
  <c r="AO10" i="4" s="1"/>
  <c r="AP10" i="4" s="1"/>
  <c r="AQ10" i="4" s="1"/>
  <c r="AR10" i="4" s="1"/>
  <c r="AH11" i="4"/>
  <c r="AI11" i="4" s="1"/>
  <c r="AJ11" i="4" s="1"/>
  <c r="AK11" i="4" s="1"/>
  <c r="AL11" i="4" s="1"/>
  <c r="AM11" i="4" s="1"/>
  <c r="AN11" i="4" s="1"/>
  <c r="AO11" i="4" s="1"/>
  <c r="AP11" i="4" s="1"/>
  <c r="AQ11" i="4" s="1"/>
  <c r="AR11" i="4" s="1"/>
  <c r="AH9" i="4"/>
  <c r="AI9" i="4" s="1"/>
  <c r="AJ9" i="4" s="1"/>
  <c r="AK9" i="4" s="1"/>
  <c r="AL9" i="4" s="1"/>
  <c r="AM9" i="4" s="1"/>
  <c r="AN9" i="4" s="1"/>
  <c r="AO9" i="4" s="1"/>
  <c r="AP9" i="4" s="1"/>
  <c r="AQ9" i="4" s="1"/>
  <c r="AR9" i="4" s="1"/>
  <c r="AH12" i="4"/>
  <c r="AI12" i="4" s="1"/>
  <c r="AJ12" i="4" s="1"/>
  <c r="AK12" i="4" s="1"/>
  <c r="AL12" i="4" s="1"/>
  <c r="AM12" i="4" s="1"/>
  <c r="AN12" i="4" s="1"/>
  <c r="AO12" i="4" s="1"/>
  <c r="AP12" i="4" s="1"/>
  <c r="AQ12" i="4" s="1"/>
  <c r="AR12" i="4" s="1"/>
  <c r="C33" i="7"/>
  <c r="Y33" i="7" s="1"/>
  <c r="Z33" i="7" s="1"/>
  <c r="AA33" i="7" s="1"/>
  <c r="AB33" i="7" s="1"/>
  <c r="AC33" i="7" s="1"/>
  <c r="AD33" i="7" s="1"/>
  <c r="AE33" i="7" s="1"/>
  <c r="AF33" i="7" s="1"/>
  <c r="AG33" i="7" s="1"/>
  <c r="AH33" i="7" s="1"/>
  <c r="AI33" i="7" s="1"/>
  <c r="AJ33" i="7" s="1"/>
  <c r="AK33" i="7" s="1"/>
  <c r="AL33" i="7" s="1"/>
  <c r="AM33" i="7" s="1"/>
  <c r="AN33" i="7" s="1"/>
  <c r="AO33" i="7" s="1"/>
  <c r="AP33" i="7" s="1"/>
  <c r="AQ33" i="7" s="1"/>
  <c r="AR33" i="7" s="1"/>
  <c r="C34" i="7"/>
  <c r="Y34" i="7" s="1"/>
  <c r="Z34" i="7" s="1"/>
  <c r="AA34" i="7" s="1"/>
  <c r="AB34" i="7" s="1"/>
  <c r="AC34" i="7" s="1"/>
  <c r="AD34" i="7" s="1"/>
  <c r="AE34" i="7" s="1"/>
  <c r="AF34" i="7" s="1"/>
  <c r="AG34" i="7" s="1"/>
  <c r="AH34" i="7" s="1"/>
  <c r="AI34" i="7" s="1"/>
  <c r="AJ34" i="7" s="1"/>
  <c r="AK34" i="7" s="1"/>
  <c r="AL34" i="7" s="1"/>
  <c r="AM34" i="7" s="1"/>
  <c r="AN34" i="7" s="1"/>
  <c r="AO34" i="7" s="1"/>
  <c r="AP34" i="7" s="1"/>
  <c r="AQ34" i="7" s="1"/>
  <c r="AR34" i="7" s="1"/>
  <c r="C30" i="7"/>
  <c r="Y30" i="7" s="1"/>
  <c r="Z30" i="7" s="1"/>
  <c r="AA30" i="7" s="1"/>
  <c r="AB30" i="7" s="1"/>
  <c r="AC30" i="7" s="1"/>
  <c r="AD30" i="7" s="1"/>
  <c r="AE30" i="7" s="1"/>
  <c r="AF30" i="7" s="1"/>
  <c r="AG30" i="7" s="1"/>
  <c r="AH30" i="7" s="1"/>
  <c r="AI30" i="7" s="1"/>
  <c r="AJ30" i="7" s="1"/>
  <c r="AK30" i="7" s="1"/>
  <c r="AL30" i="7" s="1"/>
  <c r="AM30" i="7" s="1"/>
  <c r="AN30" i="7" s="1"/>
  <c r="AO30" i="7" s="1"/>
  <c r="AP30" i="7" s="1"/>
  <c r="AQ30" i="7" s="1"/>
  <c r="AR30" i="7" s="1"/>
  <c r="C31" i="7"/>
  <c r="Y31" i="7" s="1"/>
  <c r="Z31" i="7" s="1"/>
  <c r="AA31" i="7" s="1"/>
  <c r="AB31" i="7" s="1"/>
  <c r="AC31" i="7" s="1"/>
  <c r="AD31" i="7" s="1"/>
  <c r="AE31" i="7" s="1"/>
  <c r="AF31" i="7" s="1"/>
  <c r="AG31" i="7" s="1"/>
  <c r="AH31" i="7" s="1"/>
  <c r="AI31" i="7" s="1"/>
  <c r="AJ31" i="7" s="1"/>
  <c r="AK31" i="7" s="1"/>
  <c r="AL31" i="7" s="1"/>
  <c r="AM31" i="7" s="1"/>
  <c r="AN31" i="7" s="1"/>
  <c r="AO31" i="7" s="1"/>
  <c r="AP31" i="7" s="1"/>
  <c r="AQ31" i="7" s="1"/>
  <c r="AR31" i="7" s="1"/>
  <c r="C32" i="7"/>
  <c r="Y32" i="7" s="1"/>
  <c r="Z32" i="7" s="1"/>
  <c r="AA32" i="7" s="1"/>
  <c r="AB32" i="7" s="1"/>
  <c r="AC32" i="7" s="1"/>
  <c r="AD32" i="7" s="1"/>
  <c r="AE32" i="7" s="1"/>
  <c r="AF32" i="7" s="1"/>
  <c r="AG32" i="7" s="1"/>
  <c r="AH32" i="7" s="1"/>
  <c r="AI32" i="7" s="1"/>
  <c r="AJ32" i="7" s="1"/>
  <c r="AK32" i="7" s="1"/>
  <c r="AL32" i="7" s="1"/>
  <c r="AM32" i="7" s="1"/>
  <c r="AN32" i="7" s="1"/>
  <c r="AO32" i="7" s="1"/>
  <c r="AP32" i="7" s="1"/>
  <c r="AQ32" i="7" s="1"/>
  <c r="AR32" i="7" s="1"/>
  <c r="D8" i="10"/>
  <c r="F7" i="10"/>
  <c r="J7" i="10" s="1"/>
  <c r="B449" i="11" s="1"/>
  <c r="E8" i="10"/>
  <c r="G7" i="10"/>
  <c r="L7" i="10" s="1"/>
  <c r="B469" i="11" s="1"/>
  <c r="B48" i="4"/>
  <c r="AT3" i="4"/>
  <c r="AU3" i="4" s="1"/>
  <c r="B3" i="7"/>
  <c r="X3" i="7" s="1"/>
  <c r="B4" i="7"/>
  <c r="X4" i="7" s="1"/>
  <c r="B5" i="7"/>
  <c r="X5" i="7" s="1"/>
  <c r="B6" i="7"/>
  <c r="X6" i="7" s="1"/>
  <c r="B7" i="7"/>
  <c r="X7" i="7" s="1"/>
  <c r="C2" i="7"/>
  <c r="Y2" i="7" s="1"/>
  <c r="D2" i="7"/>
  <c r="Z2" i="7" s="1"/>
  <c r="E2" i="7"/>
  <c r="AA2" i="7" s="1"/>
  <c r="F2" i="7"/>
  <c r="AB2" i="7" s="1"/>
  <c r="G2" i="7"/>
  <c r="AC2" i="7" s="1"/>
  <c r="B2" i="7"/>
  <c r="X2" i="7" s="1"/>
  <c r="AC30" i="10" l="1"/>
  <c r="Q30" i="10"/>
  <c r="O30" i="10"/>
  <c r="B50" i="11" s="1"/>
  <c r="AA30" i="10"/>
  <c r="B240" i="11" s="1"/>
  <c r="N31" i="10"/>
  <c r="L31" i="10"/>
  <c r="B12" i="11"/>
  <c r="B9" i="11"/>
  <c r="B11" i="11"/>
  <c r="B10" i="11"/>
  <c r="E9" i="10"/>
  <c r="G8" i="10"/>
  <c r="L8" i="10" s="1"/>
  <c r="B470" i="11" s="1"/>
  <c r="D9" i="10"/>
  <c r="F8" i="10"/>
  <c r="J8" i="10" s="1"/>
  <c r="B450" i="11" s="1"/>
  <c r="Q31" i="10" l="1"/>
  <c r="AC31" i="10"/>
  <c r="O31" i="10"/>
  <c r="B51" i="11" s="1"/>
  <c r="AA31" i="10"/>
  <c r="B241" i="11" s="1"/>
  <c r="N32" i="10"/>
  <c r="L32" i="10"/>
  <c r="D10" i="10"/>
  <c r="F9" i="10"/>
  <c r="J9" i="10" s="1"/>
  <c r="B451" i="11" s="1"/>
  <c r="E10" i="10"/>
  <c r="G9" i="10"/>
  <c r="L9" i="10" s="1"/>
  <c r="B471" i="11" s="1"/>
  <c r="AC32" i="10" l="1"/>
  <c r="Q32" i="10"/>
  <c r="O32" i="10"/>
  <c r="B52" i="11" s="1"/>
  <c r="AA32" i="10"/>
  <c r="B242" i="11" s="1"/>
  <c r="N33" i="10"/>
  <c r="L33" i="10"/>
  <c r="E11" i="10"/>
  <c r="G10" i="10"/>
  <c r="L10" i="10" s="1"/>
  <c r="B472" i="11" s="1"/>
  <c r="D11" i="10"/>
  <c r="F10" i="10"/>
  <c r="J10" i="10" s="1"/>
  <c r="B452" i="11" s="1"/>
  <c r="Y2" i="1"/>
  <c r="Z2" i="1"/>
  <c r="AA2" i="1"/>
  <c r="AB2" i="1"/>
  <c r="AC2" i="1"/>
  <c r="X3" i="1"/>
  <c r="X25" i="1" s="1"/>
  <c r="B524" i="11" s="1"/>
  <c r="X4" i="1"/>
  <c r="X5" i="1"/>
  <c r="X6" i="1"/>
  <c r="X7" i="1"/>
  <c r="X24" i="1"/>
  <c r="D26" i="1"/>
  <c r="E26" i="1"/>
  <c r="F26" i="1"/>
  <c r="B27" i="1"/>
  <c r="W25" i="10" s="1"/>
  <c r="E27" i="1"/>
  <c r="F27" i="1"/>
  <c r="B28" i="1"/>
  <c r="W26" i="10" s="1"/>
  <c r="D28" i="1"/>
  <c r="W61" i="10" s="1"/>
  <c r="Y61" i="10" s="1"/>
  <c r="F28" i="1"/>
  <c r="B29" i="1"/>
  <c r="W27" i="10" s="1"/>
  <c r="D25" i="1"/>
  <c r="E25" i="1"/>
  <c r="F25" i="1"/>
  <c r="Q33" i="10" l="1"/>
  <c r="AC33" i="10"/>
  <c r="O33" i="10"/>
  <c r="AA33" i="10"/>
  <c r="B243" i="11" s="1"/>
  <c r="N34" i="10"/>
  <c r="L34" i="10"/>
  <c r="B53" i="11"/>
  <c r="Y26" i="10"/>
  <c r="Y27" i="10"/>
  <c r="Y25" i="10"/>
  <c r="G11" i="10"/>
  <c r="L11" i="10" s="1"/>
  <c r="B473" i="11" s="1"/>
  <c r="E12" i="10"/>
  <c r="F11" i="10"/>
  <c r="J11" i="10" s="1"/>
  <c r="B453" i="11" s="1"/>
  <c r="D12" i="10"/>
  <c r="E7" i="7"/>
  <c r="AA7" i="7" s="1"/>
  <c r="E29" i="7" s="1"/>
  <c r="D29" i="1"/>
  <c r="W62" i="10" s="1"/>
  <c r="Y62" i="10" s="1"/>
  <c r="E29" i="1"/>
  <c r="W78" i="10" s="1"/>
  <c r="Y78" i="10" s="1"/>
  <c r="F7" i="7"/>
  <c r="AB7" i="7" s="1"/>
  <c r="F29" i="7" s="1"/>
  <c r="C29" i="1"/>
  <c r="W45" i="10" s="1"/>
  <c r="Y45" i="10" s="1"/>
  <c r="D7" i="7"/>
  <c r="Z7" i="7" s="1"/>
  <c r="D29" i="7" s="1"/>
  <c r="C28" i="1"/>
  <c r="W44" i="10" s="1"/>
  <c r="Y44" i="10" s="1"/>
  <c r="C27" i="1"/>
  <c r="W43" i="10" s="1"/>
  <c r="Y43" i="10" s="1"/>
  <c r="F3" i="7"/>
  <c r="AB3" i="7" s="1"/>
  <c r="F25" i="7" s="1"/>
  <c r="C25" i="1"/>
  <c r="D3" i="7"/>
  <c r="Z3" i="7" s="1"/>
  <c r="D25" i="7" s="1"/>
  <c r="C7" i="7"/>
  <c r="Y7" i="7" s="1"/>
  <c r="C29" i="7" s="1"/>
  <c r="G6" i="7"/>
  <c r="AC6" i="7" s="1"/>
  <c r="G28" i="7" s="1"/>
  <c r="E6" i="7"/>
  <c r="AA6" i="7" s="1"/>
  <c r="E28" i="7" s="1"/>
  <c r="C6" i="7"/>
  <c r="Y6" i="7" s="1"/>
  <c r="C28" i="7" s="1"/>
  <c r="G5" i="7"/>
  <c r="AC5" i="7" s="1"/>
  <c r="G27" i="7" s="1"/>
  <c r="E5" i="7"/>
  <c r="AA5" i="7" s="1"/>
  <c r="E27" i="7" s="1"/>
  <c r="C5" i="7"/>
  <c r="Y5" i="7" s="1"/>
  <c r="C27" i="7" s="1"/>
  <c r="G4" i="7"/>
  <c r="AC4" i="7" s="1"/>
  <c r="G26" i="7" s="1"/>
  <c r="E4" i="7"/>
  <c r="AA4" i="7" s="1"/>
  <c r="E26" i="7" s="1"/>
  <c r="B26" i="1"/>
  <c r="C4" i="7"/>
  <c r="Y4" i="7" s="1"/>
  <c r="C26" i="7" s="1"/>
  <c r="B7" i="4"/>
  <c r="X7" i="4" s="1"/>
  <c r="X28" i="1"/>
  <c r="B527" i="11" s="1"/>
  <c r="B5" i="4"/>
  <c r="X5" i="4" s="1"/>
  <c r="X26" i="1"/>
  <c r="B525" i="11" s="1"/>
  <c r="F3" i="4"/>
  <c r="F26" i="4" s="1"/>
  <c r="AB24" i="1"/>
  <c r="B604" i="11" s="1"/>
  <c r="D3" i="4"/>
  <c r="D26" i="4" s="1"/>
  <c r="Z24" i="1"/>
  <c r="B564" i="11" s="1"/>
  <c r="B4" i="4"/>
  <c r="G3" i="7"/>
  <c r="AC3" i="7" s="1"/>
  <c r="G25" i="7" s="1"/>
  <c r="E3" i="7"/>
  <c r="AA3" i="7" s="1"/>
  <c r="E25" i="7" s="1"/>
  <c r="F6" i="7"/>
  <c r="AB6" i="7" s="1"/>
  <c r="F28" i="7" s="1"/>
  <c r="D6" i="7"/>
  <c r="Z6" i="7" s="1"/>
  <c r="D28" i="7" s="1"/>
  <c r="F5" i="7"/>
  <c r="AB5" i="7" s="1"/>
  <c r="F27" i="7" s="1"/>
  <c r="D5" i="7"/>
  <c r="Z5" i="7" s="1"/>
  <c r="D27" i="7" s="1"/>
  <c r="F4" i="7"/>
  <c r="AB4" i="7" s="1"/>
  <c r="F26" i="7" s="1"/>
  <c r="D4" i="7"/>
  <c r="Z4" i="7" s="1"/>
  <c r="D26" i="7" s="1"/>
  <c r="B8" i="4"/>
  <c r="X8" i="4" s="1"/>
  <c r="X29" i="1"/>
  <c r="B528" i="11" s="1"/>
  <c r="B6" i="4"/>
  <c r="X6" i="4" s="1"/>
  <c r="X27" i="1"/>
  <c r="B526" i="11" s="1"/>
  <c r="G3" i="4"/>
  <c r="G26" i="4" s="1"/>
  <c r="AC24" i="1"/>
  <c r="B624" i="11" s="1"/>
  <c r="E3" i="4"/>
  <c r="E26" i="4" s="1"/>
  <c r="AA24" i="1"/>
  <c r="B584" i="11" s="1"/>
  <c r="C3" i="4"/>
  <c r="Y3" i="4" s="1"/>
  <c r="Y24" i="1"/>
  <c r="B544" i="11" s="1"/>
  <c r="AC34" i="10" l="1"/>
  <c r="Q34" i="10"/>
  <c r="O34" i="10"/>
  <c r="B54" i="11" s="1"/>
  <c r="AA34" i="10"/>
  <c r="B244" i="11" s="1"/>
  <c r="N35" i="10"/>
  <c r="L35" i="10"/>
  <c r="D13" i="10"/>
  <c r="F12" i="10"/>
  <c r="J12" i="10" s="1"/>
  <c r="B454" i="11" s="1"/>
  <c r="E13" i="10"/>
  <c r="G12" i="10"/>
  <c r="L12" i="10" s="1"/>
  <c r="B474" i="11" s="1"/>
  <c r="Z3" i="4"/>
  <c r="AA3" i="4" s="1"/>
  <c r="AB3" i="4" s="1"/>
  <c r="AC3" i="4" s="1"/>
  <c r="AD3" i="4" s="1"/>
  <c r="AE3" i="4" s="1"/>
  <c r="AF3" i="4" s="1"/>
  <c r="AG3" i="4" s="1"/>
  <c r="AH3" i="4" s="1"/>
  <c r="W24" i="10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9" i="4" s="1"/>
  <c r="X4" i="4"/>
  <c r="Y4" i="4" s="1"/>
  <c r="C26" i="4"/>
  <c r="C27" i="4" s="1"/>
  <c r="Y4" i="1"/>
  <c r="C5" i="4" s="1"/>
  <c r="Y5" i="4" s="1"/>
  <c r="Z5" i="4" s="1"/>
  <c r="AA4" i="1"/>
  <c r="E5" i="4" s="1"/>
  <c r="AB4" i="1"/>
  <c r="F5" i="4" s="1"/>
  <c r="Y5" i="1"/>
  <c r="C6" i="4" s="1"/>
  <c r="Y6" i="4" s="1"/>
  <c r="Z5" i="1"/>
  <c r="D6" i="4" s="1"/>
  <c r="AA27" i="1"/>
  <c r="AB5" i="1"/>
  <c r="F6" i="4" s="1"/>
  <c r="Y6" i="1"/>
  <c r="C7" i="4" s="1"/>
  <c r="Y7" i="4" s="1"/>
  <c r="Z6" i="1"/>
  <c r="D7" i="4" s="1"/>
  <c r="AA6" i="1"/>
  <c r="E7" i="4" s="1"/>
  <c r="AB28" i="1"/>
  <c r="Y8" i="4"/>
  <c r="Z8" i="4" s="1"/>
  <c r="AA8" i="4" s="1"/>
  <c r="AB8" i="4" s="1"/>
  <c r="AC8" i="4" s="1"/>
  <c r="AD8" i="4" s="1"/>
  <c r="AE8" i="4" s="1"/>
  <c r="AF8" i="4" s="1"/>
  <c r="AG8" i="4" s="1"/>
  <c r="Z3" i="1"/>
  <c r="AA3" i="1"/>
  <c r="AA25" i="1" s="1"/>
  <c r="B585" i="11" s="1"/>
  <c r="AB3" i="1"/>
  <c r="AB25" i="1" s="1"/>
  <c r="B605" i="11" s="1"/>
  <c r="Z26" i="1"/>
  <c r="Q35" i="10" l="1"/>
  <c r="AC35" i="10"/>
  <c r="O35" i="10"/>
  <c r="B55" i="11" s="1"/>
  <c r="AA35" i="10"/>
  <c r="B245" i="11" s="1"/>
  <c r="N36" i="10"/>
  <c r="L36" i="10"/>
  <c r="E14" i="10"/>
  <c r="G13" i="10"/>
  <c r="L13" i="10" s="1"/>
  <c r="B475" i="11" s="1"/>
  <c r="D14" i="10"/>
  <c r="F13" i="10"/>
  <c r="J13" i="10" s="1"/>
  <c r="B455" i="11" s="1"/>
  <c r="AH8" i="4"/>
  <c r="AI8" i="4" s="1"/>
  <c r="AJ8" i="4" s="1"/>
  <c r="AK8" i="4" s="1"/>
  <c r="AL8" i="4" s="1"/>
  <c r="AM8" i="4" s="1"/>
  <c r="AN8" i="4" s="1"/>
  <c r="AO8" i="4" s="1"/>
  <c r="AP8" i="4" s="1"/>
  <c r="AQ8" i="4" s="1"/>
  <c r="AR8" i="4" s="1"/>
  <c r="B2" i="11"/>
  <c r="AI3" i="4"/>
  <c r="AJ3" i="4" s="1"/>
  <c r="AK3" i="4" s="1"/>
  <c r="AL3" i="4" s="1"/>
  <c r="AM3" i="4" s="1"/>
  <c r="AN3" i="4" s="1"/>
  <c r="AO3" i="4" s="1"/>
  <c r="AP3" i="4" s="1"/>
  <c r="AQ3" i="4" s="1"/>
  <c r="AR3" i="4" s="1"/>
  <c r="Y24" i="10"/>
  <c r="Z6" i="4"/>
  <c r="AA6" i="4" s="1"/>
  <c r="AB6" i="4" s="1"/>
  <c r="AC6" i="4" s="1"/>
  <c r="Y27" i="1"/>
  <c r="B546" i="11" s="1"/>
  <c r="AA5" i="4"/>
  <c r="AB5" i="4" s="1"/>
  <c r="AC5" i="4" s="1"/>
  <c r="AD5" i="4" s="1"/>
  <c r="AE5" i="4" s="1"/>
  <c r="AF5" i="4" s="1"/>
  <c r="AG5" i="4" s="1"/>
  <c r="Z7" i="4"/>
  <c r="AA7" i="4" s="1"/>
  <c r="AB7" i="4" s="1"/>
  <c r="AC7" i="4" s="1"/>
  <c r="C28" i="4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9" i="4" s="1"/>
  <c r="C51" i="4"/>
  <c r="B3" i="11" s="1"/>
  <c r="D4" i="4"/>
  <c r="Z4" i="4" s="1"/>
  <c r="Z25" i="1"/>
  <c r="B565" i="11" s="1"/>
  <c r="Y29" i="7"/>
  <c r="Y27" i="7"/>
  <c r="C25" i="7"/>
  <c r="Y25" i="7" s="1"/>
  <c r="Y25" i="1"/>
  <c r="G27" i="4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9" i="4" s="1"/>
  <c r="Y26" i="7"/>
  <c r="Z26" i="7" s="1"/>
  <c r="Y28" i="7"/>
  <c r="F4" i="4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9" i="4" s="1"/>
  <c r="E4" i="4"/>
  <c r="AB29" i="1"/>
  <c r="B608" i="11" s="1"/>
  <c r="Y29" i="1"/>
  <c r="B548" i="11" s="1"/>
  <c r="Z28" i="1"/>
  <c r="B567" i="11" s="1"/>
  <c r="AB26" i="1"/>
  <c r="B606" i="11" s="1"/>
  <c r="Z29" i="1"/>
  <c r="B568" i="11" s="1"/>
  <c r="AB27" i="1"/>
  <c r="B607" i="11" s="1"/>
  <c r="Z27" i="1"/>
  <c r="B566" i="11" s="1"/>
  <c r="Y26" i="1"/>
  <c r="B545" i="11" s="1"/>
  <c r="AA29" i="1"/>
  <c r="B588" i="11" s="1"/>
  <c r="AA28" i="1"/>
  <c r="B587" i="11" s="1"/>
  <c r="Y28" i="1"/>
  <c r="B547" i="11" s="1"/>
  <c r="AA26" i="1"/>
  <c r="B586" i="11" s="1"/>
  <c r="AC36" i="10" l="1"/>
  <c r="Q36" i="10"/>
  <c r="O36" i="10"/>
  <c r="AA36" i="10"/>
  <c r="B246" i="11" s="1"/>
  <c r="N37" i="10"/>
  <c r="L37" i="10"/>
  <c r="B56" i="11"/>
  <c r="D15" i="10"/>
  <c r="F14" i="10"/>
  <c r="J14" i="10" s="1"/>
  <c r="B456" i="11" s="1"/>
  <c r="E15" i="10"/>
  <c r="G14" i="10"/>
  <c r="L14" i="10" s="1"/>
  <c r="B476" i="11" s="1"/>
  <c r="B8" i="11"/>
  <c r="AH5" i="4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D6" i="4"/>
  <c r="AE6" i="4" s="1"/>
  <c r="AF6" i="4" s="1"/>
  <c r="AG6" i="4" s="1"/>
  <c r="AD7" i="4"/>
  <c r="AE7" i="4" s="1"/>
  <c r="AF7" i="4" s="1"/>
  <c r="AG7" i="4" s="1"/>
  <c r="Z28" i="7"/>
  <c r="AA28" i="7" s="1"/>
  <c r="AA4" i="4"/>
  <c r="AB4" i="4" s="1"/>
  <c r="AC4" i="4" s="1"/>
  <c r="AD4" i="4" s="1"/>
  <c r="AE4" i="4" s="1"/>
  <c r="AF4" i="4" s="1"/>
  <c r="AG4" i="4" s="1"/>
  <c r="E27" i="4"/>
  <c r="E28" i="4" s="1"/>
  <c r="E29" i="4" s="1"/>
  <c r="E30" i="4" s="1"/>
  <c r="D27" i="4"/>
  <c r="D28" i="4" s="1"/>
  <c r="D29" i="4" s="1"/>
  <c r="D30" i="4" s="1"/>
  <c r="AB28" i="7"/>
  <c r="AC28" i="7" s="1"/>
  <c r="AD28" i="7" s="1"/>
  <c r="AE28" i="7" s="1"/>
  <c r="AF28" i="7" s="1"/>
  <c r="AG28" i="7" s="1"/>
  <c r="AH28" i="7" s="1"/>
  <c r="AI28" i="7" s="1"/>
  <c r="AJ28" i="7" s="1"/>
  <c r="AK28" i="7" s="1"/>
  <c r="AL28" i="7" s="1"/>
  <c r="AM28" i="7" s="1"/>
  <c r="AN28" i="7" s="1"/>
  <c r="AO28" i="7" s="1"/>
  <c r="AP28" i="7" s="1"/>
  <c r="AQ28" i="7" s="1"/>
  <c r="AR28" i="7" s="1"/>
  <c r="AA26" i="7"/>
  <c r="AB26" i="7" s="1"/>
  <c r="AC26" i="7" s="1"/>
  <c r="AD26" i="7" s="1"/>
  <c r="AE26" i="7" s="1"/>
  <c r="AF26" i="7" s="1"/>
  <c r="AG26" i="7" s="1"/>
  <c r="AH26" i="7" s="1"/>
  <c r="AI26" i="7" s="1"/>
  <c r="AJ26" i="7" s="1"/>
  <c r="AK26" i="7" s="1"/>
  <c r="AL26" i="7" s="1"/>
  <c r="AM26" i="7" s="1"/>
  <c r="AN26" i="7" s="1"/>
  <c r="AO26" i="7" s="1"/>
  <c r="AP26" i="7" s="1"/>
  <c r="AQ26" i="7" s="1"/>
  <c r="AR26" i="7" s="1"/>
  <c r="Z25" i="7"/>
  <c r="AA25" i="7" s="1"/>
  <c r="AB25" i="7" s="1"/>
  <c r="AC25" i="7" s="1"/>
  <c r="Z27" i="7"/>
  <c r="AA27" i="7" s="1"/>
  <c r="AB27" i="7" s="1"/>
  <c r="AC27" i="7" s="1"/>
  <c r="AD27" i="7" s="1"/>
  <c r="AE27" i="7" s="1"/>
  <c r="AF27" i="7" s="1"/>
  <c r="AG27" i="7" s="1"/>
  <c r="AH27" i="7" s="1"/>
  <c r="AI27" i="7" s="1"/>
  <c r="AJ27" i="7" s="1"/>
  <c r="AK27" i="7" s="1"/>
  <c r="AL27" i="7" s="1"/>
  <c r="AM27" i="7" s="1"/>
  <c r="AN27" i="7" s="1"/>
  <c r="AO27" i="7" s="1"/>
  <c r="AP27" i="7" s="1"/>
  <c r="AQ27" i="7" s="1"/>
  <c r="AR27" i="7" s="1"/>
  <c r="Z29" i="7"/>
  <c r="AA29" i="7" s="1"/>
  <c r="AB29" i="7" s="1"/>
  <c r="AC29" i="7" s="1"/>
  <c r="AD29" i="7" s="1"/>
  <c r="AE29" i="7" s="1"/>
  <c r="AF29" i="7" s="1"/>
  <c r="AG29" i="7" s="1"/>
  <c r="AH29" i="7" s="1"/>
  <c r="AI29" i="7" s="1"/>
  <c r="AJ29" i="7" s="1"/>
  <c r="AK29" i="7" s="1"/>
  <c r="AL29" i="7" s="1"/>
  <c r="AM29" i="7" s="1"/>
  <c r="AN29" i="7" s="1"/>
  <c r="AO29" i="7" s="1"/>
  <c r="AP29" i="7" s="1"/>
  <c r="AQ29" i="7" s="1"/>
  <c r="AR29" i="7" s="1"/>
  <c r="C55" i="4"/>
  <c r="B27" i="11" s="1"/>
  <c r="Q37" i="10" l="1"/>
  <c r="AC37" i="10"/>
  <c r="O37" i="10"/>
  <c r="AA37" i="10"/>
  <c r="B247" i="11" s="1"/>
  <c r="N38" i="10"/>
  <c r="L38" i="10"/>
  <c r="B57" i="11"/>
  <c r="E16" i="10"/>
  <c r="G15" i="10"/>
  <c r="L15" i="10" s="1"/>
  <c r="B477" i="11" s="1"/>
  <c r="D16" i="10"/>
  <c r="F15" i="10"/>
  <c r="J15" i="10" s="1"/>
  <c r="B457" i="11" s="1"/>
  <c r="AH4" i="4"/>
  <c r="AI4" i="4" s="1"/>
  <c r="AJ4" i="4" s="1"/>
  <c r="AK4" i="4" s="1"/>
  <c r="AL4" i="4" s="1"/>
  <c r="AM4" i="4" s="1"/>
  <c r="AN4" i="4" s="1"/>
  <c r="AO4" i="4" s="1"/>
  <c r="AP4" i="4" s="1"/>
  <c r="AQ4" i="4" s="1"/>
  <c r="AR4" i="4" s="1"/>
  <c r="AH7" i="4"/>
  <c r="AI7" i="4" s="1"/>
  <c r="AJ7" i="4" s="1"/>
  <c r="AK7" i="4" s="1"/>
  <c r="AL7" i="4" s="1"/>
  <c r="AM7" i="4" s="1"/>
  <c r="AN7" i="4" s="1"/>
  <c r="AO7" i="4" s="1"/>
  <c r="AP7" i="4" s="1"/>
  <c r="AQ7" i="4" s="1"/>
  <c r="AR7" i="4" s="1"/>
  <c r="AH6" i="4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B5" i="11"/>
  <c r="E31" i="4"/>
  <c r="E32" i="4" s="1"/>
  <c r="E33" i="4" s="1"/>
  <c r="E34" i="4" s="1"/>
  <c r="E35" i="4" s="1"/>
  <c r="E36" i="4" s="1"/>
  <c r="D31" i="4"/>
  <c r="D32" i="4" s="1"/>
  <c r="D33" i="4" s="1"/>
  <c r="D34" i="4" s="1"/>
  <c r="D35" i="4" s="1"/>
  <c r="D36" i="4" s="1"/>
  <c r="AD25" i="7"/>
  <c r="AE25" i="7" s="1"/>
  <c r="AF25" i="7" s="1"/>
  <c r="AG25" i="7" s="1"/>
  <c r="AH25" i="7" s="1"/>
  <c r="AI25" i="7" s="1"/>
  <c r="AJ25" i="7" s="1"/>
  <c r="AK25" i="7" s="1"/>
  <c r="AL25" i="7" s="1"/>
  <c r="AM25" i="7" s="1"/>
  <c r="AN25" i="7" s="1"/>
  <c r="AO25" i="7" s="1"/>
  <c r="AP25" i="7" s="1"/>
  <c r="AQ25" i="7" s="1"/>
  <c r="AR25" i="7" s="1"/>
  <c r="AR46" i="7" s="1"/>
  <c r="AR47" i="7" s="1"/>
  <c r="AR48" i="7" s="1"/>
  <c r="AR49" i="7" s="1"/>
  <c r="AR50" i="7" s="1"/>
  <c r="AR51" i="7" s="1"/>
  <c r="AR52" i="7" s="1"/>
  <c r="AR53" i="7" s="1"/>
  <c r="AR54" i="7" s="1"/>
  <c r="AR55" i="7" s="1"/>
  <c r="AR56" i="7" s="1"/>
  <c r="AR57" i="7" s="1"/>
  <c r="AR58" i="7" s="1"/>
  <c r="AR59" i="7" s="1"/>
  <c r="AR60" i="7" s="1"/>
  <c r="AR61" i="7" s="1"/>
  <c r="AR62" i="7" s="1"/>
  <c r="AR63" i="7" s="1"/>
  <c r="AR64" i="7" s="1"/>
  <c r="AR65" i="7" s="1"/>
  <c r="B1" i="11" s="1"/>
  <c r="C56" i="4"/>
  <c r="B28" i="11" s="1"/>
  <c r="AC38" i="10" l="1"/>
  <c r="Q38" i="10"/>
  <c r="O38" i="10"/>
  <c r="B58" i="11" s="1"/>
  <c r="AA38" i="10"/>
  <c r="B248" i="11" s="1"/>
  <c r="N39" i="10"/>
  <c r="L39" i="10"/>
  <c r="D17" i="10"/>
  <c r="F16" i="10"/>
  <c r="J16" i="10" s="1"/>
  <c r="B458" i="11" s="1"/>
  <c r="E17" i="10"/>
  <c r="G16" i="10"/>
  <c r="L16" i="10" s="1"/>
  <c r="B478" i="11" s="1"/>
  <c r="D37" i="4"/>
  <c r="D38" i="4" s="1"/>
  <c r="D39" i="4" s="1"/>
  <c r="D40" i="4" s="1"/>
  <c r="D41" i="4" s="1"/>
  <c r="D42" i="4" s="1"/>
  <c r="D43" i="4" s="1"/>
  <c r="D44" i="4" s="1"/>
  <c r="D45" i="4" s="1"/>
  <c r="D46" i="4" s="1"/>
  <c r="D49" i="4" s="1"/>
  <c r="C53" i="4" s="1"/>
  <c r="B25" i="11" s="1"/>
  <c r="E37" i="4"/>
  <c r="E38" i="4" s="1"/>
  <c r="E39" i="4" s="1"/>
  <c r="E40" i="4" s="1"/>
  <c r="E41" i="4" s="1"/>
  <c r="E42" i="4" s="1"/>
  <c r="E43" i="4" s="1"/>
  <c r="E44" i="4" s="1"/>
  <c r="E45" i="4" s="1"/>
  <c r="E46" i="4" s="1"/>
  <c r="E49" i="4" s="1"/>
  <c r="C54" i="4" s="1"/>
  <c r="B26" i="11" s="1"/>
  <c r="B4" i="11"/>
  <c r="B6" i="11"/>
  <c r="B7" i="11"/>
  <c r="C52" i="4"/>
  <c r="B24" i="11" s="1"/>
  <c r="Q39" i="10" l="1"/>
  <c r="AC39" i="10"/>
  <c r="O39" i="10"/>
  <c r="B59" i="11" s="1"/>
  <c r="AA39" i="10"/>
  <c r="B249" i="11" s="1"/>
  <c r="N40" i="10"/>
  <c r="L40" i="10"/>
  <c r="E18" i="10"/>
  <c r="G17" i="10"/>
  <c r="L17" i="10" s="1"/>
  <c r="B479" i="11" s="1"/>
  <c r="D18" i="10"/>
  <c r="F17" i="10"/>
  <c r="J17" i="10" s="1"/>
  <c r="B459" i="11" s="1"/>
  <c r="AC40" i="10" l="1"/>
  <c r="Q40" i="10"/>
  <c r="O40" i="10"/>
  <c r="B60" i="11" s="1"/>
  <c r="AA40" i="10"/>
  <c r="B250" i="11" s="1"/>
  <c r="N41" i="10"/>
  <c r="L41" i="10"/>
  <c r="D19" i="10"/>
  <c r="F18" i="10"/>
  <c r="J18" i="10" s="1"/>
  <c r="B460" i="11" s="1"/>
  <c r="E19" i="10"/>
  <c r="G18" i="10"/>
  <c r="L18" i="10" s="1"/>
  <c r="B480" i="11" s="1"/>
  <c r="Q41" i="10" l="1"/>
  <c r="AC41" i="10"/>
  <c r="O41" i="10"/>
  <c r="B61" i="11" s="1"/>
  <c r="AA41" i="10"/>
  <c r="B251" i="11" s="1"/>
  <c r="N42" i="10"/>
  <c r="L42" i="10"/>
  <c r="E20" i="10"/>
  <c r="G19" i="10"/>
  <c r="L19" i="10" s="1"/>
  <c r="B481" i="11" s="1"/>
  <c r="D20" i="10"/>
  <c r="F19" i="10"/>
  <c r="J19" i="10" s="1"/>
  <c r="B461" i="11" s="1"/>
  <c r="AC42" i="10" l="1"/>
  <c r="Q42" i="10"/>
  <c r="O42" i="10"/>
  <c r="AA42" i="10"/>
  <c r="B252" i="11" s="1"/>
  <c r="N43" i="10"/>
  <c r="L43" i="10"/>
  <c r="B62" i="11"/>
  <c r="D21" i="10"/>
  <c r="F21" i="10" s="1"/>
  <c r="J21" i="10" s="1"/>
  <c r="B463" i="11" s="1"/>
  <c r="F20" i="10"/>
  <c r="J20" i="10" s="1"/>
  <c r="B462" i="11" s="1"/>
  <c r="E21" i="10"/>
  <c r="G21" i="10" s="1"/>
  <c r="L21" i="10" s="1"/>
  <c r="B483" i="11" s="1"/>
  <c r="G20" i="10"/>
  <c r="L20" i="10" s="1"/>
  <c r="B482" i="11" s="1"/>
  <c r="Q43" i="10" l="1"/>
  <c r="AC43" i="10"/>
  <c r="O43" i="10"/>
  <c r="B63" i="11" s="1"/>
  <c r="AA43" i="10"/>
  <c r="B253" i="11" s="1"/>
  <c r="N44" i="10"/>
  <c r="L44" i="10"/>
  <c r="AC44" i="10" l="1"/>
  <c r="Q44" i="10"/>
  <c r="O44" i="10"/>
  <c r="B64" i="11" s="1"/>
  <c r="AA44" i="10"/>
  <c r="B254" i="11" s="1"/>
  <c r="N45" i="10"/>
  <c r="L45" i="10"/>
  <c r="AC45" i="10" l="1"/>
  <c r="Q45" i="10"/>
  <c r="O45" i="10"/>
  <c r="B65" i="11" s="1"/>
  <c r="AA45" i="10"/>
  <c r="B255" i="11" s="1"/>
  <c r="N46" i="10"/>
  <c r="L46" i="10"/>
  <c r="AC46" i="10" l="1"/>
  <c r="Q46" i="10"/>
  <c r="O46" i="10"/>
  <c r="B66" i="11" s="1"/>
  <c r="AA46" i="10"/>
  <c r="B256" i="11" s="1"/>
  <c r="N47" i="10"/>
  <c r="L47" i="10"/>
  <c r="AC47" i="10" l="1"/>
  <c r="Q47" i="10"/>
  <c r="O47" i="10"/>
  <c r="B67" i="11" s="1"/>
  <c r="AA47" i="10"/>
  <c r="B257" i="11" s="1"/>
  <c r="N48" i="10"/>
  <c r="L48" i="10"/>
  <c r="AC48" i="10" l="1"/>
  <c r="Q48" i="10"/>
  <c r="O48" i="10"/>
  <c r="B68" i="11" s="1"/>
  <c r="AA48" i="10"/>
  <c r="B258" i="11" s="1"/>
  <c r="N49" i="10"/>
  <c r="L49" i="10"/>
  <c r="AC49" i="10" l="1"/>
  <c r="Q49" i="10"/>
  <c r="O49" i="10"/>
  <c r="B69" i="11" s="1"/>
  <c r="AA49" i="10"/>
  <c r="B259" i="11" s="1"/>
  <c r="N50" i="10"/>
  <c r="L50" i="10"/>
  <c r="AC50" i="10" l="1"/>
  <c r="Q50" i="10"/>
  <c r="O50" i="10"/>
  <c r="B70" i="11" s="1"/>
  <c r="AA50" i="10"/>
  <c r="B260" i="11" s="1"/>
  <c r="N51" i="10"/>
  <c r="L51" i="10"/>
  <c r="AC51" i="10" l="1"/>
  <c r="Q51" i="10"/>
  <c r="O51" i="10"/>
  <c r="B71" i="11" s="1"/>
  <c r="AA51" i="10"/>
  <c r="B261" i="11" s="1"/>
  <c r="N52" i="10"/>
  <c r="L52" i="10"/>
  <c r="AC52" i="10" l="1"/>
  <c r="Q52" i="10"/>
  <c r="O52" i="10"/>
  <c r="B72" i="11" s="1"/>
  <c r="AA52" i="10"/>
  <c r="B262" i="11" s="1"/>
  <c r="N53" i="10"/>
  <c r="L53" i="10"/>
  <c r="AC53" i="10" l="1"/>
  <c r="Q53" i="10"/>
  <c r="O53" i="10"/>
  <c r="B73" i="11" s="1"/>
  <c r="AA53" i="10"/>
  <c r="B263" i="11" s="1"/>
  <c r="N54" i="10"/>
  <c r="L54" i="10"/>
  <c r="AC54" i="10" l="1"/>
  <c r="Q54" i="10"/>
  <c r="O54" i="10"/>
  <c r="B74" i="11" s="1"/>
  <c r="AA54" i="10"/>
  <c r="B264" i="11" s="1"/>
  <c r="N55" i="10"/>
  <c r="L55" i="10"/>
  <c r="AC55" i="10" l="1"/>
  <c r="Q55" i="10"/>
  <c r="O55" i="10"/>
  <c r="B75" i="11" s="1"/>
  <c r="AA55" i="10"/>
  <c r="B265" i="11" s="1"/>
  <c r="N56" i="10"/>
  <c r="L56" i="10"/>
  <c r="AC56" i="10" l="1"/>
  <c r="Q56" i="10"/>
  <c r="O56" i="10"/>
  <c r="B76" i="11" s="1"/>
  <c r="AA56" i="10"/>
  <c r="B266" i="11" s="1"/>
  <c r="N57" i="10"/>
  <c r="L57" i="10"/>
  <c r="AC57" i="10" l="1"/>
  <c r="Q57" i="10"/>
  <c r="O57" i="10"/>
  <c r="B77" i="11" s="1"/>
  <c r="AA57" i="10"/>
  <c r="B267" i="11" s="1"/>
  <c r="N58" i="10"/>
  <c r="L58" i="10"/>
  <c r="AC58" i="10" l="1"/>
  <c r="Q58" i="10"/>
  <c r="O58" i="10"/>
  <c r="B78" i="11" s="1"/>
  <c r="AA58" i="10"/>
  <c r="B268" i="11" s="1"/>
  <c r="N59" i="10"/>
  <c r="L59" i="10"/>
  <c r="AC59" i="10" l="1"/>
  <c r="Q59" i="10"/>
  <c r="O59" i="10"/>
  <c r="B79" i="11" s="1"/>
  <c r="AA59" i="10"/>
  <c r="B269" i="11" s="1"/>
  <c r="N60" i="10"/>
  <c r="L60" i="10"/>
  <c r="AC60" i="10" l="1"/>
  <c r="Q60" i="10"/>
  <c r="O60" i="10"/>
  <c r="B80" i="11" s="1"/>
  <c r="AA60" i="10"/>
  <c r="B270" i="11" s="1"/>
  <c r="N61" i="10"/>
  <c r="L61" i="10"/>
  <c r="AC61" i="10" l="1"/>
  <c r="Q61" i="10"/>
  <c r="O61" i="10"/>
  <c r="B81" i="11" s="1"/>
  <c r="AA61" i="10"/>
  <c r="B271" i="11" s="1"/>
  <c r="N62" i="10"/>
  <c r="L62" i="10"/>
  <c r="AC62" i="10" l="1"/>
  <c r="Q62" i="10"/>
  <c r="O62" i="10"/>
  <c r="B82" i="11" s="1"/>
  <c r="AA62" i="10"/>
  <c r="B272" i="11" s="1"/>
  <c r="N63" i="10"/>
  <c r="L63" i="10"/>
  <c r="AC63" i="10" l="1"/>
  <c r="Q63" i="10"/>
  <c r="O63" i="10"/>
  <c r="B83" i="11" s="1"/>
  <c r="AA63" i="10"/>
  <c r="B273" i="11" s="1"/>
  <c r="N64" i="10"/>
  <c r="L64" i="10"/>
  <c r="Q64" i="10" l="1"/>
  <c r="AC64" i="10"/>
  <c r="O64" i="10"/>
  <c r="B84" i="11" s="1"/>
  <c r="AA64" i="10"/>
  <c r="B274" i="11" s="1"/>
  <c r="N65" i="10"/>
  <c r="L65" i="10"/>
  <c r="AC65" i="10" l="1"/>
  <c r="Q65" i="10"/>
  <c r="O65" i="10"/>
  <c r="B85" i="11" s="1"/>
  <c r="AA65" i="10"/>
  <c r="B275" i="11" s="1"/>
  <c r="N66" i="10"/>
  <c r="L66" i="10"/>
  <c r="Q66" i="10" l="1"/>
  <c r="AC66" i="10"/>
  <c r="O66" i="10"/>
  <c r="B86" i="11" s="1"/>
  <c r="AA66" i="10"/>
  <c r="B276" i="11" s="1"/>
  <c r="N67" i="10"/>
  <c r="L67" i="10"/>
  <c r="AC67" i="10" l="1"/>
  <c r="Q67" i="10"/>
  <c r="O67" i="10"/>
  <c r="B87" i="11" s="1"/>
  <c r="AA67" i="10"/>
  <c r="B277" i="11" s="1"/>
  <c r="N68" i="10"/>
  <c r="L68" i="10"/>
  <c r="Q68" i="10" l="1"/>
  <c r="AC68" i="10"/>
  <c r="O68" i="10"/>
  <c r="B88" i="11" s="1"/>
  <c r="AA68" i="10"/>
  <c r="B278" i="11" s="1"/>
  <c r="N69" i="10"/>
  <c r="L69" i="10"/>
  <c r="AC69" i="10" l="1"/>
  <c r="Q69" i="10"/>
  <c r="O69" i="10"/>
  <c r="B89" i="11" s="1"/>
  <c r="AA69" i="10"/>
  <c r="B279" i="11" s="1"/>
  <c r="N70" i="10"/>
  <c r="L70" i="10"/>
  <c r="Q70" i="10" l="1"/>
  <c r="AC70" i="10"/>
  <c r="O70" i="10"/>
  <c r="B90" i="11" s="1"/>
  <c r="AA70" i="10"/>
  <c r="B280" i="11" s="1"/>
  <c r="N71" i="10"/>
  <c r="L71" i="10"/>
  <c r="AC71" i="10" l="1"/>
  <c r="Q71" i="10"/>
  <c r="O71" i="10"/>
  <c r="B91" i="11" s="1"/>
  <c r="AA71" i="10"/>
  <c r="B281" i="11" s="1"/>
  <c r="N72" i="10"/>
  <c r="L72" i="10"/>
  <c r="Q72" i="10" l="1"/>
  <c r="AC72" i="10"/>
  <c r="O72" i="10"/>
  <c r="B92" i="11" s="1"/>
  <c r="AA72" i="10"/>
  <c r="B282" i="11" s="1"/>
  <c r="N73" i="10"/>
  <c r="L73" i="10"/>
  <c r="AC73" i="10" l="1"/>
  <c r="Q73" i="10"/>
  <c r="O73" i="10"/>
  <c r="B93" i="11" s="1"/>
  <c r="AA73" i="10"/>
  <c r="B283" i="11" s="1"/>
  <c r="N74" i="10"/>
  <c r="L74" i="10"/>
  <c r="Q74" i="10" l="1"/>
  <c r="AC74" i="10"/>
  <c r="O74" i="10"/>
  <c r="B94" i="11" s="1"/>
  <c r="AA74" i="10"/>
  <c r="B284" i="11" s="1"/>
  <c r="N75" i="10"/>
  <c r="L75" i="10"/>
  <c r="AC75" i="10" l="1"/>
  <c r="Q75" i="10"/>
  <c r="O75" i="10"/>
  <c r="B95" i="11" s="1"/>
  <c r="AA75" i="10"/>
  <c r="B285" i="11" s="1"/>
  <c r="N76" i="10"/>
  <c r="L76" i="10"/>
  <c r="Q76" i="10" l="1"/>
  <c r="AC76" i="10"/>
  <c r="O76" i="10"/>
  <c r="B96" i="11" s="1"/>
  <c r="AA76" i="10"/>
  <c r="B286" i="11" s="1"/>
  <c r="N77" i="10"/>
  <c r="L77" i="10"/>
  <c r="AC77" i="10" l="1"/>
  <c r="Q77" i="10"/>
  <c r="O77" i="10"/>
  <c r="B97" i="11" s="1"/>
  <c r="AA77" i="10"/>
  <c r="B287" i="11" s="1"/>
  <c r="N78" i="10"/>
  <c r="L78" i="10"/>
  <c r="Q78" i="10" l="1"/>
  <c r="AC78" i="10"/>
  <c r="O78" i="10"/>
  <c r="B98" i="11" s="1"/>
  <c r="AA78" i="10"/>
  <c r="B288" i="11" s="1"/>
  <c r="N79" i="10"/>
  <c r="L79" i="10"/>
  <c r="AC79" i="10" l="1"/>
  <c r="Q79" i="10"/>
  <c r="O79" i="10"/>
  <c r="B99" i="11" s="1"/>
  <c r="AA79" i="10"/>
  <c r="B289" i="11" s="1"/>
  <c r="N80" i="10"/>
  <c r="L80" i="10"/>
  <c r="Q80" i="10" l="1"/>
  <c r="AC80" i="10"/>
  <c r="O80" i="10"/>
  <c r="B100" i="11" s="1"/>
  <c r="AA80" i="10"/>
  <c r="B290" i="11" s="1"/>
  <c r="N81" i="10"/>
  <c r="L81" i="10"/>
  <c r="AC81" i="10" l="1"/>
  <c r="Q81" i="10"/>
  <c r="O81" i="10"/>
  <c r="B101" i="11" s="1"/>
  <c r="AA81" i="10"/>
  <c r="B291" i="11" s="1"/>
  <c r="N82" i="10"/>
  <c r="L82" i="10"/>
  <c r="Q82" i="10" l="1"/>
  <c r="AC82" i="10"/>
  <c r="O82" i="10"/>
  <c r="B102" i="11" s="1"/>
  <c r="AA82" i="10"/>
  <c r="B292" i="11" s="1"/>
  <c r="N83" i="10"/>
  <c r="L83" i="10"/>
  <c r="AC83" i="10" l="1"/>
  <c r="Q83" i="10"/>
  <c r="O83" i="10"/>
  <c r="B103" i="11" s="1"/>
  <c r="AA83" i="10"/>
  <c r="B293" i="11" s="1"/>
  <c r="N84" i="10"/>
  <c r="L84" i="10"/>
  <c r="Q84" i="10" l="1"/>
  <c r="AC84" i="10"/>
  <c r="O84" i="10"/>
  <c r="B104" i="11" s="1"/>
  <c r="AA84" i="10"/>
  <c r="B294" i="11" s="1"/>
  <c r="N85" i="10"/>
  <c r="L85" i="10"/>
  <c r="AC85" i="10" l="1"/>
  <c r="Q85" i="10"/>
  <c r="O85" i="10"/>
  <c r="B105" i="11" s="1"/>
  <c r="AA85" i="10"/>
  <c r="B295" i="11" s="1"/>
  <c r="N86" i="10"/>
  <c r="L86" i="10"/>
  <c r="Q86" i="10" l="1"/>
  <c r="AC86" i="10"/>
  <c r="O86" i="10"/>
  <c r="B106" i="11" s="1"/>
  <c r="AA86" i="10"/>
  <c r="B296" i="11" s="1"/>
  <c r="N87" i="10"/>
  <c r="L87" i="10"/>
  <c r="AC87" i="10" l="1"/>
  <c r="Q87" i="10"/>
  <c r="O87" i="10"/>
  <c r="B107" i="11" s="1"/>
  <c r="AA87" i="10"/>
  <c r="B297" i="11" s="1"/>
  <c r="N88" i="10"/>
  <c r="L88" i="10"/>
  <c r="Q88" i="10" l="1"/>
  <c r="AC88" i="10"/>
  <c r="O88" i="10"/>
  <c r="B108" i="11" s="1"/>
  <c r="AA88" i="10"/>
  <c r="B298" i="11" s="1"/>
  <c r="N89" i="10"/>
  <c r="L89" i="10"/>
  <c r="AC89" i="10" l="1"/>
  <c r="Q89" i="10"/>
  <c r="O89" i="10"/>
  <c r="B109" i="11" s="1"/>
  <c r="AA89" i="10"/>
  <c r="B299" i="11" s="1"/>
  <c r="N90" i="10"/>
  <c r="L90" i="10"/>
  <c r="Q90" i="10" l="1"/>
  <c r="AC90" i="10"/>
  <c r="O90" i="10"/>
  <c r="B110" i="11" s="1"/>
  <c r="AA90" i="10"/>
  <c r="B300" i="11" s="1"/>
  <c r="N91" i="10"/>
  <c r="L91" i="10"/>
  <c r="AC91" i="10" l="1"/>
  <c r="Q91" i="10"/>
  <c r="O91" i="10"/>
  <c r="B111" i="11" s="1"/>
  <c r="AA91" i="10"/>
  <c r="B301" i="11" s="1"/>
  <c r="N92" i="10"/>
  <c r="L92" i="10"/>
  <c r="Q92" i="10" l="1"/>
  <c r="AC92" i="10"/>
  <c r="O92" i="10"/>
  <c r="B112" i="11" s="1"/>
  <c r="AA92" i="10"/>
  <c r="B302" i="11" s="1"/>
  <c r="N93" i="10"/>
  <c r="L93" i="10"/>
  <c r="AC93" i="10" l="1"/>
  <c r="Q93" i="10"/>
  <c r="O93" i="10"/>
  <c r="B113" i="11" s="1"/>
  <c r="AA93" i="10"/>
  <c r="B303" i="11" s="1"/>
  <c r="N94" i="10"/>
  <c r="L94" i="10"/>
  <c r="Q94" i="10" l="1"/>
  <c r="AC94" i="10"/>
  <c r="O94" i="10"/>
  <c r="B114" i="11" s="1"/>
  <c r="AA94" i="10"/>
  <c r="B304" i="11" s="1"/>
  <c r="N95" i="10"/>
  <c r="L95" i="10"/>
  <c r="AC95" i="10" l="1"/>
  <c r="Q95" i="10"/>
  <c r="O95" i="10"/>
  <c r="B115" i="11" s="1"/>
  <c r="AA95" i="10"/>
  <c r="B305" i="11" s="1"/>
  <c r="N96" i="10"/>
  <c r="L96" i="10"/>
  <c r="Q96" i="10" l="1"/>
  <c r="AC96" i="10"/>
  <c r="O96" i="10"/>
  <c r="B116" i="11" s="1"/>
  <c r="AA96" i="10"/>
  <c r="B306" i="11" s="1"/>
  <c r="N97" i="10"/>
  <c r="L97" i="10"/>
  <c r="AC97" i="10" l="1"/>
  <c r="Q97" i="10"/>
  <c r="O97" i="10"/>
  <c r="B117" i="11" s="1"/>
  <c r="AA97" i="10"/>
  <c r="B307" i="11" s="1"/>
  <c r="N98" i="10"/>
  <c r="L98" i="10"/>
  <c r="Q98" i="10" l="1"/>
  <c r="AC98" i="10"/>
  <c r="O98" i="10"/>
  <c r="B118" i="11" s="1"/>
  <c r="AA98" i="10"/>
  <c r="B308" i="11" s="1"/>
  <c r="N99" i="10"/>
  <c r="L99" i="10"/>
  <c r="AC99" i="10" l="1"/>
  <c r="Q99" i="10"/>
  <c r="O99" i="10"/>
  <c r="B119" i="11" s="1"/>
  <c r="AA99" i="10"/>
  <c r="B309" i="11" s="1"/>
  <c r="N100" i="10"/>
  <c r="L100" i="10"/>
  <c r="Q100" i="10" l="1"/>
  <c r="AC100" i="10"/>
  <c r="O100" i="10"/>
  <c r="B120" i="11" s="1"/>
  <c r="AA100" i="10"/>
  <c r="B310" i="11" s="1"/>
  <c r="N101" i="10"/>
  <c r="L101" i="10"/>
  <c r="AC101" i="10" l="1"/>
  <c r="Q101" i="10"/>
  <c r="O101" i="10"/>
  <c r="B121" i="11" s="1"/>
  <c r="AA101" i="10"/>
  <c r="B311" i="11" s="1"/>
  <c r="N102" i="10"/>
  <c r="L102" i="10"/>
  <c r="Q102" i="10" l="1"/>
  <c r="AC102" i="10"/>
  <c r="O102" i="10"/>
  <c r="B122" i="11" s="1"/>
  <c r="AA102" i="10"/>
  <c r="B312" i="11" s="1"/>
  <c r="N103" i="10"/>
  <c r="L103" i="10"/>
  <c r="AC103" i="10" l="1"/>
  <c r="Q103" i="10"/>
  <c r="O103" i="10"/>
  <c r="B123" i="11" s="1"/>
  <c r="AA103" i="10"/>
  <c r="B313" i="11" s="1"/>
  <c r="N104" i="10"/>
  <c r="L104" i="10"/>
  <c r="Q104" i="10" l="1"/>
  <c r="AC104" i="10"/>
  <c r="O104" i="10"/>
  <c r="B124" i="11" s="1"/>
  <c r="AA104" i="10"/>
  <c r="B314" i="11" s="1"/>
  <c r="N105" i="10"/>
  <c r="L105" i="10"/>
  <c r="AC105" i="10" l="1"/>
  <c r="Q105" i="10"/>
  <c r="O105" i="10"/>
  <c r="B125" i="11" s="1"/>
  <c r="AA105" i="10"/>
  <c r="B315" i="11" s="1"/>
  <c r="N106" i="10"/>
  <c r="L106" i="10"/>
  <c r="Q106" i="10" l="1"/>
  <c r="AC106" i="10"/>
  <c r="O106" i="10"/>
  <c r="B126" i="11" s="1"/>
  <c r="AA106" i="10"/>
  <c r="B316" i="11" s="1"/>
  <c r="N107" i="10"/>
  <c r="L107" i="10"/>
  <c r="AC107" i="10" l="1"/>
  <c r="Q107" i="10"/>
  <c r="O107" i="10"/>
  <c r="B127" i="11" s="1"/>
  <c r="AA107" i="10"/>
  <c r="B317" i="11" s="1"/>
  <c r="N108" i="10"/>
  <c r="L108" i="10"/>
  <c r="Q108" i="10" l="1"/>
  <c r="AC108" i="10"/>
  <c r="O108" i="10"/>
  <c r="B128" i="11" s="1"/>
  <c r="AA108" i="10"/>
  <c r="B318" i="11" s="1"/>
  <c r="N109" i="10"/>
  <c r="L109" i="10"/>
  <c r="AC109" i="10" l="1"/>
  <c r="Q109" i="10"/>
  <c r="O109" i="10"/>
  <c r="B129" i="11" s="1"/>
  <c r="AA109" i="10"/>
  <c r="B319" i="11" s="1"/>
  <c r="N110" i="10"/>
  <c r="L110" i="10"/>
  <c r="Q110" i="10" l="1"/>
  <c r="AC110" i="10"/>
  <c r="O110" i="10"/>
  <c r="B130" i="11" s="1"/>
  <c r="AA110" i="10"/>
  <c r="B320" i="11" s="1"/>
  <c r="N111" i="10"/>
  <c r="L111" i="10"/>
  <c r="AC111" i="10" l="1"/>
  <c r="Q111" i="10"/>
  <c r="O111" i="10"/>
  <c r="B131" i="11" s="1"/>
  <c r="AA111" i="10"/>
  <c r="B321" i="11" s="1"/>
  <c r="N112" i="10"/>
  <c r="L112" i="10"/>
  <c r="Q112" i="10" l="1"/>
  <c r="AC112" i="10"/>
  <c r="O112" i="10"/>
  <c r="B132" i="11" s="1"/>
  <c r="AA112" i="10"/>
  <c r="B322" i="11" s="1"/>
  <c r="N113" i="10"/>
  <c r="L113" i="10"/>
  <c r="AC113" i="10" l="1"/>
  <c r="Q113" i="10"/>
  <c r="O113" i="10"/>
  <c r="B133" i="11" s="1"/>
  <c r="AA113" i="10"/>
  <c r="B323" i="11" s="1"/>
  <c r="N114" i="10"/>
  <c r="L114" i="10"/>
  <c r="Q114" i="10" l="1"/>
  <c r="AC114" i="10"/>
  <c r="O114" i="10"/>
  <c r="B134" i="11" s="1"/>
  <c r="AA114" i="10"/>
  <c r="B324" i="11" s="1"/>
  <c r="N115" i="10"/>
  <c r="L115" i="10"/>
  <c r="AC115" i="10" l="1"/>
  <c r="Q115" i="10"/>
  <c r="O115" i="10"/>
  <c r="B135" i="11" s="1"/>
  <c r="AA115" i="10"/>
  <c r="B325" i="11" s="1"/>
  <c r="N116" i="10"/>
  <c r="L116" i="10"/>
  <c r="Q116" i="10" l="1"/>
  <c r="AC116" i="10"/>
  <c r="O116" i="10"/>
  <c r="B136" i="11" s="1"/>
  <c r="AA116" i="10"/>
  <c r="B326" i="11" s="1"/>
  <c r="N117" i="10"/>
  <c r="L117" i="10"/>
  <c r="AC117" i="10" l="1"/>
  <c r="Q117" i="10"/>
  <c r="O117" i="10"/>
  <c r="B137" i="11" s="1"/>
  <c r="AA117" i="10"/>
  <c r="B327" i="11" s="1"/>
  <c r="N118" i="10"/>
  <c r="L118" i="10"/>
  <c r="Q118" i="10" l="1"/>
  <c r="AC118" i="10"/>
  <c r="O118" i="10"/>
  <c r="B138" i="11" s="1"/>
  <c r="AA118" i="10"/>
  <c r="B328" i="11" s="1"/>
  <c r="N119" i="10"/>
  <c r="L119" i="10"/>
  <c r="AC119" i="10" l="1"/>
  <c r="Q119" i="10"/>
  <c r="O119" i="10"/>
  <c r="B139" i="11" s="1"/>
  <c r="AA119" i="10"/>
  <c r="B329" i="11" s="1"/>
  <c r="N120" i="10"/>
  <c r="L120" i="10"/>
  <c r="Q120" i="10" l="1"/>
  <c r="AC120" i="10"/>
  <c r="O120" i="10"/>
  <c r="B140" i="11" s="1"/>
  <c r="AA120" i="10"/>
  <c r="B330" i="11" s="1"/>
  <c r="N121" i="10"/>
  <c r="L121" i="10"/>
  <c r="AC121" i="10" l="1"/>
  <c r="Q121" i="10"/>
  <c r="O121" i="10"/>
  <c r="B141" i="11" s="1"/>
  <c r="AA121" i="10"/>
  <c r="B331" i="11" s="1"/>
  <c r="N122" i="10"/>
  <c r="L122" i="10"/>
  <c r="Q122" i="10" l="1"/>
  <c r="AC122" i="10"/>
  <c r="O122" i="10"/>
  <c r="B142" i="11" s="1"/>
  <c r="AA122" i="10"/>
  <c r="B332" i="11" s="1"/>
  <c r="N123" i="10"/>
  <c r="L123" i="10"/>
  <c r="AC123" i="10" l="1"/>
  <c r="Q123" i="10"/>
  <c r="O123" i="10"/>
  <c r="B143" i="11" s="1"/>
  <c r="AA123" i="10"/>
  <c r="B333" i="11" s="1"/>
  <c r="N124" i="10"/>
  <c r="L124" i="10"/>
  <c r="Q124" i="10" l="1"/>
  <c r="AC124" i="10"/>
  <c r="O124" i="10"/>
  <c r="B144" i="11" s="1"/>
  <c r="AA124" i="10"/>
  <c r="B334" i="11" s="1"/>
  <c r="N125" i="10"/>
  <c r="L125" i="10"/>
  <c r="AC125" i="10" l="1"/>
  <c r="Q125" i="10"/>
  <c r="O125" i="10"/>
  <c r="B145" i="11" s="1"/>
  <c r="AA125" i="10"/>
  <c r="B335" i="11" s="1"/>
  <c r="N126" i="10"/>
  <c r="L126" i="10"/>
  <c r="Q126" i="10" l="1"/>
  <c r="AC126" i="10"/>
  <c r="O126" i="10"/>
  <c r="B146" i="11" s="1"/>
  <c r="AA126" i="10"/>
  <c r="B336" i="11" s="1"/>
  <c r="N127" i="10"/>
  <c r="L127" i="10"/>
  <c r="AC127" i="10" l="1"/>
  <c r="Q127" i="10"/>
  <c r="O127" i="10"/>
  <c r="B147" i="11" s="1"/>
  <c r="AA127" i="10"/>
  <c r="B337" i="11" s="1"/>
  <c r="N128" i="10"/>
  <c r="L128" i="10"/>
  <c r="Q128" i="10" l="1"/>
  <c r="AC128" i="10"/>
  <c r="O128" i="10"/>
  <c r="B148" i="11" s="1"/>
  <c r="AA128" i="10"/>
  <c r="B338" i="11" s="1"/>
  <c r="N129" i="10"/>
  <c r="L129" i="10"/>
  <c r="AC129" i="10" l="1"/>
  <c r="Q129" i="10"/>
  <c r="O129" i="10"/>
  <c r="B149" i="11" s="1"/>
  <c r="AA129" i="10"/>
  <c r="B339" i="11" s="1"/>
  <c r="N130" i="10"/>
  <c r="L130" i="10"/>
  <c r="Q130" i="10" l="1"/>
  <c r="AC130" i="10"/>
  <c r="O130" i="10"/>
  <c r="B150" i="11" s="1"/>
  <c r="AA130" i="10"/>
  <c r="B340" i="11" s="1"/>
  <c r="N131" i="10"/>
  <c r="L131" i="10"/>
  <c r="AC131" i="10" l="1"/>
  <c r="Q131" i="10"/>
  <c r="O131" i="10"/>
  <c r="B151" i="11" s="1"/>
  <c r="AA131" i="10"/>
  <c r="B341" i="11" s="1"/>
  <c r="N132" i="10"/>
  <c r="L132" i="10"/>
  <c r="Q132" i="10" l="1"/>
  <c r="AC132" i="10"/>
  <c r="O132" i="10"/>
  <c r="B152" i="11" s="1"/>
  <c r="AA132" i="10"/>
  <c r="B342" i="11" s="1"/>
  <c r="N133" i="10"/>
  <c r="L133" i="10"/>
  <c r="AC133" i="10" l="1"/>
  <c r="Q133" i="10"/>
  <c r="O133" i="10"/>
  <c r="B153" i="11" s="1"/>
  <c r="AA133" i="10"/>
  <c r="B343" i="11" s="1"/>
  <c r="N134" i="10"/>
  <c r="L134" i="10"/>
  <c r="Q134" i="10" l="1"/>
  <c r="AC134" i="10"/>
  <c r="O134" i="10"/>
  <c r="B154" i="11" s="1"/>
  <c r="AA134" i="10"/>
  <c r="B344" i="11" s="1"/>
  <c r="N135" i="10"/>
  <c r="L135" i="10"/>
  <c r="AC135" i="10" l="1"/>
  <c r="Q135" i="10"/>
  <c r="O135" i="10"/>
  <c r="B155" i="11" s="1"/>
  <c r="AA135" i="10"/>
  <c r="B345" i="11" s="1"/>
  <c r="N136" i="10"/>
  <c r="L136" i="10"/>
  <c r="Q136" i="10" l="1"/>
  <c r="AC136" i="10"/>
  <c r="O136" i="10"/>
  <c r="B156" i="11" s="1"/>
  <c r="AA136" i="10"/>
  <c r="B346" i="11" s="1"/>
  <c r="N137" i="10"/>
  <c r="L137" i="10"/>
  <c r="AC137" i="10" l="1"/>
  <c r="Q137" i="10"/>
  <c r="O137" i="10"/>
  <c r="B157" i="11" s="1"/>
  <c r="AA137" i="10"/>
  <c r="B347" i="11" s="1"/>
  <c r="N138" i="10"/>
  <c r="L138" i="10"/>
  <c r="Q138" i="10" l="1"/>
  <c r="AC138" i="10"/>
  <c r="O138" i="10"/>
  <c r="B158" i="11" s="1"/>
  <c r="AA138" i="10"/>
  <c r="B348" i="11" s="1"/>
  <c r="N139" i="10"/>
  <c r="L139" i="10"/>
  <c r="AC139" i="10" l="1"/>
  <c r="Q139" i="10"/>
  <c r="O139" i="10"/>
  <c r="B159" i="11" s="1"/>
  <c r="AA139" i="10"/>
  <c r="B349" i="11" s="1"/>
  <c r="N140" i="10"/>
  <c r="L140" i="10"/>
  <c r="Q140" i="10" l="1"/>
  <c r="AC140" i="10"/>
  <c r="O140" i="10"/>
  <c r="B160" i="11" s="1"/>
  <c r="AA140" i="10"/>
  <c r="B350" i="11" s="1"/>
  <c r="N141" i="10"/>
  <c r="L141" i="10"/>
  <c r="AC141" i="10" l="1"/>
  <c r="Q141" i="10"/>
  <c r="O141" i="10"/>
  <c r="B161" i="11" s="1"/>
  <c r="AA141" i="10"/>
  <c r="B351" i="11" s="1"/>
  <c r="N142" i="10"/>
  <c r="L142" i="10"/>
  <c r="Q142" i="10" l="1"/>
  <c r="AC142" i="10"/>
  <c r="O142" i="10"/>
  <c r="B162" i="11" s="1"/>
  <c r="AA142" i="10"/>
  <c r="B352" i="11" s="1"/>
  <c r="N143" i="10"/>
  <c r="L143" i="10"/>
  <c r="AC143" i="10" l="1"/>
  <c r="Q143" i="10"/>
  <c r="O143" i="10"/>
  <c r="B163" i="11" s="1"/>
  <c r="AA143" i="10"/>
  <c r="B353" i="11" s="1"/>
  <c r="N144" i="10"/>
  <c r="L144" i="10"/>
  <c r="Q144" i="10" l="1"/>
  <c r="AC144" i="10"/>
  <c r="O144" i="10"/>
  <c r="B164" i="11" s="1"/>
  <c r="AA144" i="10"/>
  <c r="B354" i="11" s="1"/>
  <c r="N145" i="10"/>
  <c r="L145" i="10"/>
  <c r="AC145" i="10" l="1"/>
  <c r="Q145" i="10"/>
  <c r="O145" i="10"/>
  <c r="B165" i="11" s="1"/>
  <c r="AA145" i="10"/>
  <c r="B355" i="11" s="1"/>
  <c r="N146" i="10"/>
  <c r="L146" i="10"/>
  <c r="Q146" i="10" l="1"/>
  <c r="AC146" i="10"/>
  <c r="O146" i="10"/>
  <c r="B166" i="11" s="1"/>
  <c r="AA146" i="10"/>
  <c r="B356" i="11" s="1"/>
  <c r="N147" i="10"/>
  <c r="L147" i="10"/>
  <c r="AC147" i="10" l="1"/>
  <c r="Q147" i="10"/>
  <c r="O147" i="10"/>
  <c r="B167" i="11" s="1"/>
  <c r="AA147" i="10"/>
  <c r="B357" i="11" s="1"/>
  <c r="N148" i="10"/>
  <c r="L148" i="10"/>
  <c r="Q148" i="10" l="1"/>
  <c r="AC148" i="10"/>
  <c r="O148" i="10"/>
  <c r="B168" i="11" s="1"/>
  <c r="AA148" i="10"/>
  <c r="B358" i="11" s="1"/>
  <c r="N149" i="10"/>
  <c r="L149" i="10"/>
  <c r="AC149" i="10" l="1"/>
  <c r="Q149" i="10"/>
  <c r="O149" i="10"/>
  <c r="B169" i="11" s="1"/>
  <c r="AA149" i="10"/>
  <c r="B359" i="11" s="1"/>
  <c r="N150" i="10"/>
  <c r="L150" i="10"/>
  <c r="Q150" i="10" l="1"/>
  <c r="AC150" i="10"/>
  <c r="O150" i="10"/>
  <c r="B170" i="11" s="1"/>
  <c r="AA150" i="10"/>
  <c r="B360" i="11" s="1"/>
  <c r="N151" i="10"/>
  <c r="L151" i="10"/>
  <c r="AC151" i="10" l="1"/>
  <c r="Q151" i="10"/>
  <c r="O151" i="10"/>
  <c r="B171" i="11" s="1"/>
  <c r="AA151" i="10"/>
  <c r="B361" i="11" s="1"/>
  <c r="N152" i="10"/>
  <c r="L152" i="10"/>
  <c r="Q152" i="10" l="1"/>
  <c r="AC152" i="10"/>
  <c r="O152" i="10"/>
  <c r="B172" i="11" s="1"/>
  <c r="AA152" i="10"/>
  <c r="B362" i="11" s="1"/>
  <c r="N153" i="10"/>
  <c r="L153" i="10"/>
  <c r="AC153" i="10" l="1"/>
  <c r="Q153" i="10"/>
  <c r="O153" i="10"/>
  <c r="B173" i="11" s="1"/>
  <c r="AA153" i="10"/>
  <c r="B363" i="11" s="1"/>
  <c r="N154" i="10"/>
  <c r="L154" i="10"/>
  <c r="Q154" i="10" l="1"/>
  <c r="AC154" i="10"/>
  <c r="O154" i="10"/>
  <c r="B174" i="11" s="1"/>
  <c r="AA154" i="10"/>
  <c r="B364" i="11" s="1"/>
  <c r="N155" i="10"/>
  <c r="L155" i="10"/>
  <c r="AC155" i="10" l="1"/>
  <c r="Q155" i="10"/>
  <c r="O155" i="10"/>
  <c r="B175" i="11" s="1"/>
  <c r="AA155" i="10"/>
  <c r="B365" i="11" s="1"/>
  <c r="N156" i="10"/>
  <c r="L156" i="10"/>
  <c r="Q156" i="10" l="1"/>
  <c r="AC156" i="10"/>
  <c r="O156" i="10"/>
  <c r="B176" i="11" s="1"/>
  <c r="AA156" i="10"/>
  <c r="B366" i="11" s="1"/>
  <c r="N157" i="10"/>
  <c r="L157" i="10"/>
  <c r="AC157" i="10" l="1"/>
  <c r="Q157" i="10"/>
  <c r="O157" i="10"/>
  <c r="B177" i="11" s="1"/>
  <c r="AA157" i="10"/>
  <c r="B367" i="11" s="1"/>
  <c r="N158" i="10"/>
  <c r="L158" i="10"/>
  <c r="Q158" i="10" l="1"/>
  <c r="AC158" i="10"/>
  <c r="O158" i="10"/>
  <c r="B178" i="11" s="1"/>
  <c r="AA158" i="10"/>
  <c r="B368" i="11" s="1"/>
  <c r="N159" i="10"/>
  <c r="L159" i="10"/>
  <c r="AC159" i="10" l="1"/>
  <c r="Q159" i="10"/>
  <c r="O159" i="10"/>
  <c r="B179" i="11" s="1"/>
  <c r="AA159" i="10"/>
  <c r="B369" i="11" s="1"/>
  <c r="N160" i="10"/>
  <c r="L160" i="10"/>
  <c r="Q160" i="10" l="1"/>
  <c r="AC160" i="10"/>
  <c r="O160" i="10"/>
  <c r="B180" i="11" s="1"/>
  <c r="AA160" i="10"/>
  <c r="B370" i="11" s="1"/>
  <c r="N161" i="10"/>
  <c r="L161" i="10"/>
  <c r="AC161" i="10" l="1"/>
  <c r="Q161" i="10"/>
  <c r="O161" i="10"/>
  <c r="B181" i="11" s="1"/>
  <c r="AA161" i="10"/>
  <c r="B371" i="11" s="1"/>
  <c r="N162" i="10"/>
  <c r="L162" i="10"/>
  <c r="Q162" i="10" l="1"/>
  <c r="AC162" i="10"/>
  <c r="O162" i="10"/>
  <c r="B182" i="11" s="1"/>
  <c r="AA162" i="10"/>
  <c r="B372" i="11" s="1"/>
  <c r="N163" i="10"/>
  <c r="L163" i="10"/>
  <c r="AC163" i="10" l="1"/>
  <c r="Q163" i="10"/>
  <c r="O163" i="10"/>
  <c r="B183" i="11" s="1"/>
  <c r="AA163" i="10"/>
  <c r="B373" i="11" s="1"/>
  <c r="N164" i="10"/>
  <c r="L164" i="10"/>
  <c r="Q164" i="10" l="1"/>
  <c r="AC164" i="10"/>
  <c r="O164" i="10"/>
  <c r="B184" i="11" s="1"/>
  <c r="AA164" i="10"/>
  <c r="B374" i="11" s="1"/>
  <c r="N165" i="10"/>
  <c r="L165" i="10"/>
  <c r="AC165" i="10" l="1"/>
  <c r="Q165" i="10"/>
  <c r="O165" i="10"/>
  <c r="B185" i="11" s="1"/>
  <c r="AA165" i="10"/>
  <c r="B375" i="11" s="1"/>
  <c r="N166" i="10"/>
  <c r="L166" i="10"/>
  <c r="Q166" i="10" l="1"/>
  <c r="AC166" i="10"/>
  <c r="O166" i="10"/>
  <c r="B186" i="11" s="1"/>
  <c r="AA166" i="10"/>
  <c r="B376" i="11" s="1"/>
  <c r="N167" i="10"/>
  <c r="L167" i="10"/>
  <c r="AC167" i="10" l="1"/>
  <c r="Q167" i="10"/>
  <c r="O167" i="10"/>
  <c r="B187" i="11" s="1"/>
  <c r="AA167" i="10"/>
  <c r="B377" i="11" s="1"/>
  <c r="N168" i="10"/>
  <c r="L168" i="10"/>
  <c r="Q168" i="10" l="1"/>
  <c r="AC168" i="10"/>
  <c r="O168" i="10"/>
  <c r="B188" i="11" s="1"/>
  <c r="AA168" i="10"/>
  <c r="B378" i="11" s="1"/>
  <c r="N169" i="10"/>
  <c r="L169" i="10"/>
  <c r="AC169" i="10" l="1"/>
  <c r="Q169" i="10"/>
  <c r="O169" i="10"/>
  <c r="B189" i="11" s="1"/>
  <c r="AA169" i="10"/>
  <c r="B379" i="11" s="1"/>
  <c r="N170" i="10"/>
  <c r="L170" i="10"/>
  <c r="Q170" i="10" l="1"/>
  <c r="AC170" i="10"/>
  <c r="O170" i="10"/>
  <c r="B190" i="11" s="1"/>
  <c r="AA170" i="10"/>
  <c r="B380" i="11" s="1"/>
  <c r="N171" i="10"/>
  <c r="L171" i="10"/>
  <c r="AC171" i="10" l="1"/>
  <c r="Q171" i="10"/>
  <c r="O171" i="10"/>
  <c r="B191" i="11" s="1"/>
  <c r="AA171" i="10"/>
  <c r="B381" i="11" s="1"/>
  <c r="N172" i="10"/>
  <c r="L172" i="10"/>
  <c r="Q172" i="10" l="1"/>
  <c r="AC172" i="10"/>
  <c r="O172" i="10"/>
  <c r="B192" i="11" s="1"/>
  <c r="AA172" i="10"/>
  <c r="B382" i="11" s="1"/>
  <c r="N173" i="10"/>
  <c r="L173" i="10"/>
  <c r="AC173" i="10" l="1"/>
  <c r="Q173" i="10"/>
  <c r="O173" i="10"/>
  <c r="B193" i="11" s="1"/>
  <c r="AA173" i="10"/>
  <c r="B383" i="11" s="1"/>
  <c r="N174" i="10"/>
  <c r="L174" i="10"/>
  <c r="Q174" i="10" l="1"/>
  <c r="AC174" i="10"/>
  <c r="O174" i="10"/>
  <c r="B194" i="11" s="1"/>
  <c r="AA174" i="10"/>
  <c r="B384" i="11" s="1"/>
  <c r="N175" i="10"/>
  <c r="L175" i="10"/>
  <c r="AC175" i="10" l="1"/>
  <c r="Q175" i="10"/>
  <c r="O175" i="10"/>
  <c r="B195" i="11" s="1"/>
  <c r="AA175" i="10"/>
  <c r="B385" i="11" s="1"/>
  <c r="N176" i="10"/>
  <c r="L176" i="10"/>
  <c r="Q176" i="10" l="1"/>
  <c r="AC176" i="10"/>
  <c r="O176" i="10"/>
  <c r="B196" i="11" s="1"/>
  <c r="AA176" i="10"/>
  <c r="B386" i="11" s="1"/>
  <c r="N177" i="10"/>
  <c r="L177" i="10"/>
  <c r="AC177" i="10" l="1"/>
  <c r="Q177" i="10"/>
  <c r="O177" i="10"/>
  <c r="B197" i="11" s="1"/>
  <c r="AA177" i="10"/>
  <c r="B387" i="11" s="1"/>
  <c r="N178" i="10"/>
  <c r="L178" i="10"/>
  <c r="Q178" i="10" l="1"/>
  <c r="AC178" i="10"/>
  <c r="O178" i="10"/>
  <c r="B198" i="11" s="1"/>
  <c r="AA178" i="10"/>
  <c r="B388" i="11" s="1"/>
  <c r="N179" i="10"/>
  <c r="L179" i="10"/>
  <c r="AC179" i="10" l="1"/>
  <c r="Q179" i="10"/>
  <c r="O179" i="10"/>
  <c r="B199" i="11" s="1"/>
  <c r="AA179" i="10"/>
  <c r="B389" i="11" s="1"/>
  <c r="N180" i="10"/>
  <c r="L180" i="10"/>
  <c r="Q180" i="10" l="1"/>
  <c r="AC180" i="10"/>
  <c r="O180" i="10"/>
  <c r="B200" i="11" s="1"/>
  <c r="AA180" i="10"/>
  <c r="B390" i="11" s="1"/>
  <c r="N181" i="10"/>
  <c r="L181" i="10"/>
  <c r="AC181" i="10" l="1"/>
  <c r="Q181" i="10"/>
  <c r="O181" i="10"/>
  <c r="B201" i="11" s="1"/>
  <c r="AA181" i="10"/>
  <c r="B391" i="11" s="1"/>
  <c r="N182" i="10"/>
  <c r="L182" i="10"/>
  <c r="Q182" i="10" l="1"/>
  <c r="AC182" i="10"/>
  <c r="O182" i="10"/>
  <c r="B202" i="11" s="1"/>
  <c r="AA182" i="10"/>
  <c r="B392" i="11" s="1"/>
  <c r="N183" i="10"/>
  <c r="L183" i="10"/>
  <c r="AC183" i="10" l="1"/>
  <c r="Q183" i="10"/>
  <c r="O183" i="10"/>
  <c r="B203" i="11" s="1"/>
  <c r="AA183" i="10"/>
  <c r="B393" i="11" s="1"/>
  <c r="N184" i="10"/>
  <c r="L184" i="10"/>
  <c r="Q184" i="10" l="1"/>
  <c r="AC184" i="10"/>
  <c r="O184" i="10"/>
  <c r="B204" i="11" s="1"/>
  <c r="AA184" i="10"/>
  <c r="B394" i="11" s="1"/>
  <c r="N185" i="10"/>
  <c r="L185" i="10"/>
  <c r="AC185" i="10" l="1"/>
  <c r="Q185" i="10"/>
  <c r="O185" i="10"/>
  <c r="B205" i="11" s="1"/>
  <c r="AA185" i="10"/>
  <c r="B395" i="11" s="1"/>
  <c r="N186" i="10"/>
  <c r="L186" i="10"/>
  <c r="Q186" i="10" l="1"/>
  <c r="AC186" i="10"/>
  <c r="O186" i="10"/>
  <c r="B206" i="11" s="1"/>
  <c r="AA186" i="10"/>
  <c r="B396" i="11" s="1"/>
  <c r="N187" i="10"/>
  <c r="L187" i="10"/>
  <c r="AC187" i="10" l="1"/>
  <c r="Q187" i="10"/>
  <c r="O187" i="10"/>
  <c r="B207" i="11" s="1"/>
  <c r="AA187" i="10"/>
  <c r="B397" i="11" s="1"/>
  <c r="N188" i="10"/>
  <c r="L188" i="10"/>
  <c r="Q188" i="10" l="1"/>
  <c r="AC188" i="10"/>
  <c r="O188" i="10"/>
  <c r="B208" i="11" s="1"/>
  <c r="AA188" i="10"/>
  <c r="B398" i="11" s="1"/>
  <c r="N189" i="10"/>
  <c r="L189" i="10"/>
  <c r="AC189" i="10" l="1"/>
  <c r="Q189" i="10"/>
  <c r="O189" i="10"/>
  <c r="B209" i="11" s="1"/>
  <c r="AA189" i="10"/>
  <c r="B399" i="11" s="1"/>
  <c r="N190" i="10"/>
  <c r="L190" i="10"/>
  <c r="Q190" i="10" l="1"/>
  <c r="AC190" i="10"/>
  <c r="O190" i="10"/>
  <c r="B210" i="11" s="1"/>
  <c r="AA190" i="10"/>
  <c r="B400" i="11" s="1"/>
  <c r="N191" i="10"/>
  <c r="L191" i="10"/>
  <c r="AC191" i="10" l="1"/>
  <c r="Q191" i="10"/>
  <c r="O191" i="10"/>
  <c r="B211" i="11" s="1"/>
  <c r="AA191" i="10"/>
  <c r="B401" i="11" s="1"/>
  <c r="N192" i="10"/>
  <c r="L192" i="10"/>
  <c r="Q192" i="10" l="1"/>
  <c r="AC192" i="10"/>
  <c r="O192" i="10"/>
  <c r="B212" i="11" s="1"/>
  <c r="AA192" i="10"/>
  <c r="B402" i="11" s="1"/>
  <c r="N193" i="10"/>
  <c r="L193" i="10"/>
  <c r="AC193" i="10" l="1"/>
  <c r="Q193" i="10"/>
  <c r="O193" i="10"/>
  <c r="B213" i="11" s="1"/>
  <c r="AA193" i="10"/>
  <c r="B403" i="11" s="1"/>
  <c r="N194" i="10"/>
  <c r="L194" i="10"/>
  <c r="Q194" i="10" l="1"/>
  <c r="AC194" i="10"/>
  <c r="O194" i="10"/>
  <c r="B214" i="11" s="1"/>
  <c r="AA194" i="10"/>
  <c r="B404" i="11" s="1"/>
  <c r="N195" i="10"/>
  <c r="L195" i="10"/>
  <c r="AC195" i="10" l="1"/>
  <c r="Q195" i="10"/>
  <c r="O195" i="10"/>
  <c r="B215" i="11" s="1"/>
  <c r="AA195" i="10"/>
  <c r="B405" i="11" s="1"/>
  <c r="N196" i="10"/>
  <c r="L196" i="10"/>
  <c r="Q196" i="10" l="1"/>
  <c r="AC196" i="10"/>
  <c r="O196" i="10"/>
  <c r="B216" i="11" s="1"/>
  <c r="AA196" i="10"/>
  <c r="B406" i="11" s="1"/>
  <c r="N197" i="10"/>
  <c r="L197" i="10"/>
  <c r="AC197" i="10" l="1"/>
  <c r="Q197" i="10"/>
  <c r="O197" i="10"/>
  <c r="B217" i="11" s="1"/>
  <c r="AA197" i="10"/>
  <c r="B407" i="11" s="1"/>
  <c r="N198" i="10"/>
  <c r="L198" i="10"/>
  <c r="Q198" i="10" l="1"/>
  <c r="AC198" i="10"/>
  <c r="O198" i="10"/>
  <c r="B218" i="11" s="1"/>
  <c r="AA198" i="10"/>
  <c r="B408" i="11" s="1"/>
  <c r="N199" i="10"/>
  <c r="L199" i="10"/>
  <c r="AC199" i="10" l="1"/>
  <c r="Q199" i="10"/>
  <c r="O199" i="10"/>
  <c r="B219" i="11" s="1"/>
  <c r="AA199" i="10"/>
  <c r="B409" i="11" s="1"/>
  <c r="N200" i="10"/>
  <c r="L200" i="10"/>
  <c r="Q200" i="10" l="1"/>
  <c r="AC200" i="10"/>
  <c r="O200" i="10"/>
  <c r="B220" i="11" s="1"/>
  <c r="AA200" i="10"/>
  <c r="B410" i="11" s="1"/>
  <c r="N201" i="10"/>
  <c r="L201" i="10"/>
  <c r="AC201" i="10" l="1"/>
  <c r="Q201" i="10"/>
  <c r="O201" i="10"/>
  <c r="B221" i="11" s="1"/>
  <c r="AA201" i="10"/>
  <c r="B411" i="11" s="1"/>
  <c r="N202" i="10"/>
  <c r="L202" i="10"/>
  <c r="Q202" i="10" l="1"/>
  <c r="AC202" i="10"/>
  <c r="O202" i="10"/>
  <c r="B222" i="11" s="1"/>
  <c r="AA202" i="10"/>
  <c r="B412" i="11" s="1"/>
  <c r="N203" i="10"/>
  <c r="L203" i="10"/>
  <c r="AC203" i="10" l="1"/>
  <c r="Q203" i="10"/>
  <c r="O203" i="10"/>
  <c r="B223" i="11" s="1"/>
  <c r="AA203" i="10"/>
  <c r="B413" i="11" s="1"/>
  <c r="N204" i="10"/>
  <c r="L204" i="10"/>
  <c r="Q204" i="10" l="1"/>
  <c r="AC204" i="10"/>
  <c r="O204" i="10"/>
  <c r="B224" i="11" s="1"/>
  <c r="AA204" i="10"/>
  <c r="B414" i="11" s="1"/>
  <c r="N205" i="10"/>
  <c r="L205" i="10"/>
  <c r="AC205" i="10" l="1"/>
  <c r="Q205" i="10"/>
  <c r="O205" i="10"/>
  <c r="B225" i="11" s="1"/>
  <c r="AA205" i="10"/>
  <c r="B415" i="11" s="1"/>
  <c r="N206" i="10"/>
  <c r="L206" i="10"/>
  <c r="Q206" i="10" l="1"/>
  <c r="AC206" i="10"/>
  <c r="O206" i="10"/>
  <c r="B226" i="11" s="1"/>
  <c r="AA206" i="10"/>
  <c r="B416" i="11" s="1"/>
  <c r="N207" i="10"/>
  <c r="L207" i="10"/>
  <c r="AC207" i="10" l="1"/>
  <c r="Q207" i="10"/>
  <c r="O207" i="10"/>
  <c r="B227" i="11" s="1"/>
  <c r="AA207" i="10"/>
  <c r="B417" i="11" s="1"/>
  <c r="N208" i="10"/>
  <c r="L208" i="10"/>
  <c r="Q208" i="10" l="1"/>
  <c r="AC208" i="10"/>
  <c r="O208" i="10"/>
  <c r="B228" i="11" s="1"/>
  <c r="AA208" i="10"/>
  <c r="B418" i="11" s="1"/>
  <c r="N209" i="10"/>
  <c r="L209" i="10"/>
  <c r="AC209" i="10" l="1"/>
  <c r="Q209" i="10"/>
  <c r="O209" i="10"/>
  <c r="B229" i="11" s="1"/>
  <c r="AA209" i="10"/>
  <c r="B419" i="11" s="1"/>
  <c r="N210" i="10"/>
  <c r="L210" i="10"/>
  <c r="Q210" i="10" l="1"/>
  <c r="AC210" i="10"/>
  <c r="O210" i="10"/>
  <c r="B230" i="11" s="1"/>
  <c r="AA210" i="10"/>
  <c r="B420" i="11" s="1"/>
  <c r="N211" i="10"/>
  <c r="L211" i="10"/>
  <c r="AC211" i="10" l="1"/>
  <c r="Q211" i="10"/>
  <c r="O211" i="10"/>
  <c r="B231" i="11" s="1"/>
  <c r="AA211" i="10"/>
  <c r="B421" i="11" s="1"/>
  <c r="N212" i="10"/>
  <c r="L212" i="10"/>
  <c r="Q212" i="10" l="1"/>
  <c r="AC212" i="10"/>
  <c r="O212" i="10"/>
  <c r="B232" i="11" s="1"/>
  <c r="AA212" i="10"/>
  <c r="B422" i="11" s="1"/>
  <c r="N213" i="10"/>
  <c r="L213" i="10"/>
  <c r="AC213" i="10" l="1"/>
  <c r="Q213" i="10"/>
  <c r="O213" i="10"/>
  <c r="B233" i="11" s="1"/>
  <c r="AA213" i="10"/>
  <c r="B423" i="11" s="1"/>
</calcChain>
</file>

<file path=xl/sharedStrings.xml><?xml version="1.0" encoding="utf-8"?>
<sst xmlns="http://schemas.openxmlformats.org/spreadsheetml/2006/main" count="248" uniqueCount="111">
  <si>
    <t>=</t>
  </si>
  <si>
    <t>1;</t>
  </si>
  <si>
    <t>length</t>
  </si>
  <si>
    <t>width</t>
  </si>
  <si>
    <t>qi</t>
  </si>
  <si>
    <t>qj</t>
  </si>
  <si>
    <t>U</t>
  </si>
  <si>
    <t>U-qi</t>
  </si>
  <si>
    <t>x0i</t>
  </si>
  <si>
    <t>L</t>
  </si>
  <si>
    <t>qi-L</t>
  </si>
  <si>
    <t>xij</t>
  </si>
  <si>
    <t>xji</t>
  </si>
  <si>
    <t>ui</t>
  </si>
  <si>
    <t>uj</t>
  </si>
  <si>
    <t>i</t>
  </si>
  <si>
    <t>j</t>
  </si>
  <si>
    <t>ti</t>
  </si>
  <si>
    <t>tj</t>
  </si>
  <si>
    <t>Q</t>
  </si>
  <si>
    <t>sij</t>
  </si>
  <si>
    <t>obj</t>
  </si>
  <si>
    <t>qi&lt;=ui</t>
  </si>
  <si>
    <t>C3</t>
  </si>
  <si>
    <t>C4</t>
  </si>
  <si>
    <t>C11</t>
  </si>
  <si>
    <t>penalty</t>
  </si>
  <si>
    <t>qi&lt;=ti</t>
  </si>
  <si>
    <t>K</t>
  </si>
  <si>
    <t>sji</t>
  </si>
  <si>
    <t>min</t>
  </si>
  <si>
    <t>max</t>
  </si>
  <si>
    <t>epsilon</t>
  </si>
  <si>
    <t>C9_tji</t>
  </si>
  <si>
    <t>C1_1</t>
  </si>
  <si>
    <t>C1_2</t>
  </si>
  <si>
    <t>C2_1</t>
  </si>
  <si>
    <t>C2_2</t>
  </si>
  <si>
    <t>C5</t>
  </si>
  <si>
    <t>C6</t>
  </si>
  <si>
    <t>C7</t>
  </si>
  <si>
    <t>C10</t>
  </si>
  <si>
    <t>C12</t>
  </si>
  <si>
    <t>C8,9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</si>
  <si>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</si>
  <si>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</si>
  <si>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</si>
  <si>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</si>
  <si>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</si>
  <si>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</si>
  <si>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</si>
  <si>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</si>
  <si>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</si>
  <si>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</si>
  <si>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</si>
  <si>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</si>
  <si>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</si>
  <si>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</si>
  <si>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</si>
  <si>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</si>
  <si>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</si>
  <si>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</si>
  <si>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</si>
  <si>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</si>
  <si>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</si>
  <si>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</si>
  <si>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</si>
  <si>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</si>
  <si>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</si>
  <si>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</si>
  <si>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</si>
  <si>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</si>
  <si>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</si>
  <si>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</si>
  <si>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</si>
  <si>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</si>
  <si>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</si>
  <si>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</si>
  <si>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</si>
  <si>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</si>
  <si>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</si>
  <si>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</si>
  <si>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</si>
  <si>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</si>
  <si>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t1-t6+200*x1_6+(200-50-35)*x6_1&lt;=200-35;</t>
  </si>
  <si>
    <t>t3-t4+200*x3_4+(200-50-60)*x4_3&lt;=200-60;</t>
  </si>
  <si>
    <t>t3-t9+200*x3_9+(200-50-25)*x9_3&lt;=200-25;</t>
  </si>
  <si>
    <t>t3-t20+200*x3_20+(200-50-10)*x20_3&lt;=200-10;</t>
  </si>
  <si>
    <t>t4-t9+200*x4_9+(200-60-25)*x9_4&lt;=200-25;</t>
  </si>
  <si>
    <t>t4-t20+200*x4_20+(200-60-10)*x20_4&lt;=200-10;</t>
  </si>
  <si>
    <t>t9-t20+200*x9_20+(200-25-10)*x20_9&lt;=200-10;</t>
  </si>
  <si>
    <t>t6-t1+200*x6_1+(200-35-50)*x1_6&lt;=200-50;</t>
  </si>
  <si>
    <t>t4-t3+200*x4_3+(200-60-50)*x3_4&lt;=200-50;</t>
  </si>
  <si>
    <t>t9-t3+200*x9_3+(200-25-50)*x3_9&lt;=200-50;</t>
  </si>
  <si>
    <t>t20-t3+200*x20_3+(200-10-50)*x3_20&lt;=200-50;</t>
  </si>
  <si>
    <t>t9-t4+200*x9_4+(200-25-60)*x4_9&lt;=200-60;</t>
  </si>
  <si>
    <t>t20-t4+200*x20_4+(200-10-60)*x4_20&lt;=200-60;</t>
  </si>
  <si>
    <t>t20-t9+200*x20_9+(200-10-25)*x9_20&lt;=200-25;</t>
  </si>
  <si>
    <t>t1-t10+200*x1_10+(200-50-60)*x10_1&lt;=200-60;</t>
  </si>
  <si>
    <t>t1-t14+200*x1_14+(200-50-20)*x14_1&lt;=200-20;</t>
  </si>
  <si>
    <t>t6-t10+200*x6_10+(200-35-60)*x10_6&lt;=200-60;</t>
  </si>
  <si>
    <t>t6-t14+200*x6_14+(200-35-20)*x14_6&lt;=200-20;</t>
  </si>
  <si>
    <t>t10-t14+200*x10_14+(200-60-20)*x14_10&lt;=200-20;</t>
  </si>
  <si>
    <t>t10-t1+200*x10_1+(200-60-50)*x1_10&lt;=200-50;</t>
  </si>
  <si>
    <t>t14-t1+200*x14_1+(200-20-50)*x1_14&lt;=200-50;</t>
  </si>
  <si>
    <t>t10-t6+200*x10_6+(200-60-35)*x6_10&lt;=200-35;</t>
  </si>
  <si>
    <t>t14-t6+200*x14_6+(200-20-35)*x6_14&lt;=200-35;</t>
  </si>
  <si>
    <t>t14-t10+200*x14_10+(200-20-60)*x10_14&lt;=200-60;</t>
  </si>
  <si>
    <t>z=89</t>
  </si>
  <si>
    <t>sol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</si>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</sst>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0" xfId="0" applyFont="1" applyFill="1"/>
    <xf numFmtId="0" fontId="0" fillId="4" borderId="0" xfId="0" applyFill="1"/>
    <xf numFmtId="0" fontId="0" fillId="2" borderId="2" xfId="0" applyFill="1" applyBorder="1"/>
    <xf numFmtId="0" fontId="0" fillId="0" borderId="1" xfId="0" applyFill="1" applyBorder="1"/>
    <xf numFmtId="0" fontId="0" fillId="5" borderId="0" xfId="0" applyFill="1" applyBorder="1"/>
    <xf numFmtId="0" fontId="0" fillId="3" borderId="1" xfId="0" applyFill="1" applyBorder="1"/>
    <xf numFmtId="0" fontId="0" fillId="0" borderId="0" xfId="0" applyFill="1" applyBorder="1" applyAlignment="1"/>
    <xf numFmtId="0" fontId="0" fillId="0" borderId="3" xfId="0" applyBorder="1"/>
    <xf numFmtId="0" fontId="0" fillId="2" borderId="3" xfId="0" applyFill="1" applyBorder="1"/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/>
    <xf numFmtId="0" fontId="0" fillId="7" borderId="0" xfId="0" applyFill="1" applyBorder="1"/>
    <xf numFmtId="16" fontId="0" fillId="0" borderId="0" xfId="0" applyNumberFormat="1" applyFill="1" applyBorder="1"/>
    <xf numFmtId="0" fontId="0" fillId="6" borderId="1" xfId="0" applyFill="1" applyBorder="1"/>
    <xf numFmtId="0" fontId="0" fillId="8" borderId="0" xfId="0" applyFill="1" applyBorder="1"/>
    <xf numFmtId="0" fontId="0" fillId="8" borderId="0" xfId="0" applyFill="1"/>
    <xf numFmtId="0" fontId="0" fillId="8" borderId="1" xfId="0" applyFill="1" applyBorder="1"/>
    <xf numFmtId="0" fontId="0" fillId="0" borderId="5" xfId="0" applyFill="1" applyBorder="1"/>
    <xf numFmtId="0" fontId="0" fillId="0" borderId="0" xfId="0" applyFill="1" applyAlignment="1"/>
    <xf numFmtId="0" fontId="0" fillId="0" borderId="4" xfId="0" applyFill="1" applyBorder="1"/>
    <xf numFmtId="0" fontId="0" fillId="0" borderId="2" xfId="0" applyFill="1" applyBorder="1"/>
    <xf numFmtId="0" fontId="0" fillId="2" borderId="5" xfId="0" applyFill="1" applyBorder="1"/>
    <xf numFmtId="0" fontId="1" fillId="0" borderId="0" xfId="0" applyFont="1"/>
    <xf numFmtId="0" fontId="1" fillId="8" borderId="0" xfId="0" applyFont="1" applyFill="1"/>
    <xf numFmtId="0" fontId="0" fillId="0" borderId="1" xfId="0" applyBorder="1" applyAlignment="1">
      <alignment horizontal="center"/>
    </xf>
    <xf numFmtId="0" fontId="1" fillId="3" borderId="0" xfId="0" applyFont="1" applyFill="1"/>
    <xf numFmtId="0" fontId="1" fillId="0" borderId="1" xfId="0" applyFont="1" applyBorder="1"/>
    <xf numFmtId="0" fontId="1" fillId="0" borderId="7" xfId="0" applyFont="1" applyBorder="1"/>
    <xf numFmtId="0" fontId="0" fillId="0" borderId="8" xfId="0" applyBorder="1"/>
    <xf numFmtId="0" fontId="0" fillId="0" borderId="1" xfId="0" applyFill="1" applyBorder="1" applyAlignment="1"/>
    <xf numFmtId="0" fontId="1" fillId="8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width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Sheet2!$C$2:$C$21</c:f>
              <c:numCache>
                <c:formatCode>General</c:formatCode>
                <c:ptCount val="20"/>
                <c:pt idx="0">
                  <c:v>60</c:v>
                </c:pt>
                <c:pt idx="1">
                  <c:v>110</c:v>
                </c:pt>
                <c:pt idx="2">
                  <c:v>40</c:v>
                </c:pt>
                <c:pt idx="3">
                  <c:v>40</c:v>
                </c:pt>
                <c:pt idx="4">
                  <c:v>20</c:v>
                </c:pt>
                <c:pt idx="5">
                  <c:v>60</c:v>
                </c:pt>
                <c:pt idx="6">
                  <c:v>100</c:v>
                </c:pt>
                <c:pt idx="7">
                  <c:v>130</c:v>
                </c:pt>
                <c:pt idx="8">
                  <c:v>40</c:v>
                </c:pt>
                <c:pt idx="9">
                  <c:v>60</c:v>
                </c:pt>
                <c:pt idx="10">
                  <c:v>35</c:v>
                </c:pt>
                <c:pt idx="11">
                  <c:v>45</c:v>
                </c:pt>
                <c:pt idx="12">
                  <c:v>55</c:v>
                </c:pt>
                <c:pt idx="13">
                  <c:v>60</c:v>
                </c:pt>
                <c:pt idx="14">
                  <c:v>75</c:v>
                </c:pt>
                <c:pt idx="15">
                  <c:v>85</c:v>
                </c:pt>
                <c:pt idx="16">
                  <c:v>95</c:v>
                </c:pt>
                <c:pt idx="17">
                  <c:v>105</c:v>
                </c:pt>
                <c:pt idx="18">
                  <c:v>115</c:v>
                </c:pt>
                <c:pt idx="19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3672496"/>
        <c:axId val="513672888"/>
      </c:barChart>
      <c:catAx>
        <c:axId val="51367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72888"/>
        <c:crosses val="autoZero"/>
        <c:auto val="1"/>
        <c:lblAlgn val="ctr"/>
        <c:lblOffset val="100"/>
        <c:noMultiLvlLbl val="0"/>
      </c:catAx>
      <c:valAx>
        <c:axId val="51367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7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0</xdr:row>
      <xdr:rowOff>66676</xdr:rowOff>
    </xdr:from>
    <xdr:to>
      <xdr:col>19</xdr:col>
      <xdr:colOff>47626</xdr:colOff>
      <xdr:row>24</xdr:row>
      <xdr:rowOff>104776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E1" sqref="E1:H2"/>
    </sheetView>
  </sheetViews>
  <sheetFormatPr defaultRowHeight="15"/>
  <sheetData>
    <row r="1" spans="1:10">
      <c r="A1" s="1"/>
      <c r="B1" s="1" t="s">
        <v>2</v>
      </c>
      <c r="C1" s="1" t="s">
        <v>3</v>
      </c>
      <c r="E1" s="33" t="s">
        <v>6</v>
      </c>
      <c r="F1" s="33" t="s">
        <v>9</v>
      </c>
      <c r="G1" s="33" t="s">
        <v>19</v>
      </c>
      <c r="H1" s="33" t="s">
        <v>28</v>
      </c>
      <c r="J1" t="s">
        <v>32</v>
      </c>
    </row>
    <row r="2" spans="1:10">
      <c r="A2" s="1">
        <v>1</v>
      </c>
      <c r="B2" s="1">
        <v>50</v>
      </c>
      <c r="C2" s="2">
        <v>60</v>
      </c>
      <c r="E2" s="33">
        <v>500</v>
      </c>
      <c r="F2" s="33">
        <v>300</v>
      </c>
      <c r="G2" s="33">
        <v>200</v>
      </c>
      <c r="H2" s="33">
        <v>2</v>
      </c>
      <c r="J2">
        <v>0.01</v>
      </c>
    </row>
    <row r="3" spans="1:10">
      <c r="A3" s="1">
        <v>2</v>
      </c>
      <c r="B3" s="1">
        <v>40</v>
      </c>
      <c r="C3" s="11">
        <v>110</v>
      </c>
    </row>
    <row r="4" spans="1:10">
      <c r="A4" s="1">
        <v>3</v>
      </c>
      <c r="B4" s="1">
        <v>50</v>
      </c>
      <c r="C4" s="13">
        <v>40</v>
      </c>
      <c r="E4" t="b">
        <f>B22&lt;E2*H2</f>
        <v>1</v>
      </c>
    </row>
    <row r="5" spans="1:10">
      <c r="A5" s="1">
        <v>4</v>
      </c>
      <c r="B5" s="1">
        <v>60</v>
      </c>
      <c r="C5" s="13">
        <v>40</v>
      </c>
    </row>
    <row r="6" spans="1:10">
      <c r="A6" s="1">
        <v>5</v>
      </c>
      <c r="B6" s="1">
        <v>15</v>
      </c>
      <c r="C6" s="1">
        <v>20</v>
      </c>
    </row>
    <row r="7" spans="1:10">
      <c r="A7" s="1">
        <v>6</v>
      </c>
      <c r="B7" s="1">
        <v>35</v>
      </c>
      <c r="C7" s="2">
        <v>60</v>
      </c>
      <c r="D7" s="6"/>
    </row>
    <row r="8" spans="1:10">
      <c r="A8" s="1">
        <v>7</v>
      </c>
      <c r="B8" s="1">
        <v>45</v>
      </c>
      <c r="C8" s="11">
        <v>100</v>
      </c>
      <c r="D8" s="6"/>
    </row>
    <row r="9" spans="1:10">
      <c r="A9" s="1">
        <v>8</v>
      </c>
      <c r="B9" s="1">
        <v>10</v>
      </c>
      <c r="C9" s="11">
        <v>130</v>
      </c>
      <c r="D9" s="6"/>
    </row>
    <row r="10" spans="1:10">
      <c r="A10" s="1">
        <v>9</v>
      </c>
      <c r="B10" s="1">
        <v>25</v>
      </c>
      <c r="C10" s="13">
        <v>40</v>
      </c>
      <c r="D10" s="6"/>
    </row>
    <row r="11" spans="1:10">
      <c r="A11" s="1">
        <v>10</v>
      </c>
      <c r="B11" s="1">
        <v>60</v>
      </c>
      <c r="C11" s="2">
        <v>60</v>
      </c>
      <c r="D11" s="6"/>
    </row>
    <row r="12" spans="1:10">
      <c r="A12" s="26">
        <v>11</v>
      </c>
      <c r="B12" s="1">
        <v>50</v>
      </c>
      <c r="C12" s="11">
        <v>35</v>
      </c>
      <c r="D12" s="6"/>
    </row>
    <row r="13" spans="1:10">
      <c r="A13" s="1">
        <v>12</v>
      </c>
      <c r="B13" s="1">
        <v>40</v>
      </c>
      <c r="C13" s="11">
        <v>45</v>
      </c>
      <c r="D13" s="6"/>
    </row>
    <row r="14" spans="1:10">
      <c r="A14" s="26">
        <v>13</v>
      </c>
      <c r="B14" s="1">
        <v>30</v>
      </c>
      <c r="C14" s="11">
        <v>55</v>
      </c>
      <c r="D14" s="6"/>
    </row>
    <row r="15" spans="1:10">
      <c r="A15" s="1">
        <v>14</v>
      </c>
      <c r="B15" s="1">
        <v>20</v>
      </c>
      <c r="C15" s="2">
        <v>60</v>
      </c>
      <c r="D15" s="6"/>
    </row>
    <row r="16" spans="1:10">
      <c r="A16" s="26">
        <v>15</v>
      </c>
      <c r="B16" s="1">
        <v>10</v>
      </c>
      <c r="C16" s="11">
        <v>75</v>
      </c>
      <c r="D16" s="6"/>
    </row>
    <row r="17" spans="1:11">
      <c r="A17" s="1">
        <v>16</v>
      </c>
      <c r="B17" s="1">
        <v>55</v>
      </c>
      <c r="C17" s="11">
        <v>85</v>
      </c>
      <c r="D17" s="6"/>
    </row>
    <row r="18" spans="1:11">
      <c r="A18" s="26">
        <v>17</v>
      </c>
      <c r="B18" s="1">
        <v>45</v>
      </c>
      <c r="C18" s="11">
        <v>95</v>
      </c>
      <c r="D18" s="6"/>
    </row>
    <row r="19" spans="1:11">
      <c r="A19" s="1">
        <v>18</v>
      </c>
      <c r="B19" s="1">
        <v>35</v>
      </c>
      <c r="C19" s="11">
        <v>105</v>
      </c>
      <c r="D19" s="6"/>
    </row>
    <row r="20" spans="1:11">
      <c r="A20" s="26">
        <v>19</v>
      </c>
      <c r="B20" s="1">
        <v>22</v>
      </c>
      <c r="C20" s="11">
        <v>115</v>
      </c>
      <c r="D20" s="6"/>
    </row>
    <row r="21" spans="1:11">
      <c r="A21" s="1">
        <v>20</v>
      </c>
      <c r="B21" s="1">
        <v>10</v>
      </c>
      <c r="C21" s="13">
        <v>40</v>
      </c>
      <c r="D21" s="6"/>
    </row>
    <row r="22" spans="1:11">
      <c r="A22" s="6"/>
      <c r="B22" s="6">
        <f>SUM(B2:B21)</f>
        <v>707</v>
      </c>
      <c r="C22" s="6"/>
      <c r="D22" s="6"/>
    </row>
    <row r="23" spans="1:11">
      <c r="A23" s="5"/>
      <c r="B23" s="5" t="s">
        <v>30</v>
      </c>
      <c r="C23" s="5">
        <f>MIN(C2:C21)</f>
        <v>20</v>
      </c>
    </row>
    <row r="24" spans="1:11">
      <c r="A24" s="6"/>
      <c r="B24" s="6" t="s">
        <v>31</v>
      </c>
      <c r="C24" s="6">
        <f>MAX(C2:C21)</f>
        <v>130</v>
      </c>
      <c r="D24" s="7"/>
      <c r="E24" s="7"/>
      <c r="F24" s="7"/>
      <c r="H24" s="7"/>
      <c r="I24" s="7"/>
      <c r="J24" s="7"/>
      <c r="K24" s="7"/>
    </row>
    <row r="25" spans="1:11">
      <c r="A25" s="6"/>
      <c r="B25" s="7"/>
      <c r="C25" s="7"/>
      <c r="D25" s="7"/>
      <c r="E25" s="7"/>
      <c r="F25" s="7"/>
      <c r="H25" s="7"/>
      <c r="I25" s="7"/>
      <c r="J25" s="7"/>
      <c r="K25" s="7"/>
    </row>
    <row r="26" spans="1:11">
      <c r="A26" s="6"/>
      <c r="B26" s="6"/>
      <c r="C26" s="6"/>
      <c r="D26" s="7"/>
      <c r="E26" s="7"/>
      <c r="F26" s="7"/>
      <c r="H26" s="7"/>
      <c r="I26" s="7"/>
      <c r="J26" s="7"/>
      <c r="K26" s="7"/>
    </row>
    <row r="27" spans="1:11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</row>
    <row r="29" spans="1:11">
      <c r="A29" s="5"/>
      <c r="B29" s="5"/>
      <c r="C29" s="5"/>
    </row>
    <row r="30" spans="1:11">
      <c r="A30" s="5"/>
      <c r="B30" s="5"/>
      <c r="C30" s="5"/>
      <c r="E30" s="7"/>
      <c r="F30" s="7"/>
    </row>
    <row r="31" spans="1:11">
      <c r="A31" s="5"/>
      <c r="B31" s="5"/>
      <c r="C31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7"/>
  <sheetViews>
    <sheetView topLeftCell="AA19" zoomScale="85" zoomScaleNormal="85" workbookViewId="0">
      <selection activeCell="V44" sqref="V44"/>
    </sheetView>
  </sheetViews>
  <sheetFormatPr defaultRowHeight="15"/>
  <cols>
    <col min="1" max="2" width="3.42578125" bestFit="1" customWidth="1"/>
    <col min="3" max="3" width="4.140625" bestFit="1" customWidth="1"/>
    <col min="4" max="5" width="3.42578125" bestFit="1" customWidth="1"/>
    <col min="6" max="6" width="4.140625" bestFit="1" customWidth="1"/>
    <col min="7" max="8" width="3.42578125" style="6" bestFit="1" customWidth="1"/>
    <col min="9" max="9" width="4.140625" style="6" bestFit="1" customWidth="1"/>
    <col min="10" max="10" width="3.140625" style="6" bestFit="1" customWidth="1"/>
    <col min="11" max="11" width="4.140625" style="6" bestFit="1" customWidth="1"/>
    <col min="12" max="12" width="3.42578125" customWidth="1"/>
    <col min="13" max="13" width="4.140625" bestFit="1" customWidth="1"/>
    <col min="14" max="15" width="3.42578125" customWidth="1"/>
    <col min="16" max="16" width="4.140625" bestFit="1" customWidth="1"/>
    <col min="17" max="17" width="4.42578125" customWidth="1"/>
    <col min="18" max="18" width="3.42578125" customWidth="1"/>
    <col min="19" max="20" width="4.28515625" customWidth="1"/>
    <col min="21" max="21" width="4.140625" bestFit="1" customWidth="1"/>
    <col min="23" max="23" width="3.140625" bestFit="1" customWidth="1"/>
    <col min="24" max="24" width="11.7109375" bestFit="1" customWidth="1"/>
    <col min="25" max="40" width="12.140625" customWidth="1"/>
  </cols>
  <sheetData>
    <row r="1" spans="1:44">
      <c r="A1" s="2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W1" s="2"/>
      <c r="X1" s="2">
        <v>0</v>
      </c>
      <c r="Y1" s="2">
        <v>1</v>
      </c>
      <c r="Z1" s="2">
        <v>2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11</v>
      </c>
      <c r="AJ1" s="2">
        <v>12</v>
      </c>
      <c r="AK1" s="2">
        <v>13</v>
      </c>
      <c r="AL1" s="2">
        <v>14</v>
      </c>
      <c r="AM1" s="2">
        <v>15</v>
      </c>
      <c r="AN1" s="2">
        <v>16</v>
      </c>
      <c r="AO1" s="2">
        <v>17</v>
      </c>
      <c r="AP1" s="2">
        <v>18</v>
      </c>
      <c r="AQ1" s="2">
        <v>19</v>
      </c>
      <c r="AR1" s="2">
        <v>20</v>
      </c>
    </row>
    <row r="2" spans="1:44">
      <c r="A2" s="2">
        <v>1</v>
      </c>
      <c r="B2" s="1">
        <f>ABS(ROUND((VLOOKUP($A2,Sheet2!$A$2:$C$21,3,FALSE)-VLOOKUP(B$1,Sheet2!$A$2:$C$21,3,FALSE)),0))</f>
        <v>0</v>
      </c>
      <c r="C2" s="1">
        <f>ABS(ROUND((VLOOKUP($A2,Sheet2!$A$2:$C$21,3,FALSE)-VLOOKUP(C$1,Sheet2!$A$2:$C$21,3,FALSE)),0))</f>
        <v>50</v>
      </c>
      <c r="D2" s="1">
        <f>ABS(ROUND((VLOOKUP($A2,Sheet2!$A$2:$C$21,3,FALSE)-VLOOKUP(D$1,Sheet2!$A$2:$C$21,3,FALSE)),0))</f>
        <v>20</v>
      </c>
      <c r="E2" s="1">
        <f>ABS(ROUND((VLOOKUP($A2,Sheet2!$A$2:$C$21,3,FALSE)-VLOOKUP(E$1,Sheet2!$A$2:$C$21,3,FALSE)),0))</f>
        <v>20</v>
      </c>
      <c r="F2" s="1">
        <f>ABS(ROUND((VLOOKUP($A2,Sheet2!$A$2:$C$21,3,FALSE)-VLOOKUP(F$1,Sheet2!$A$2:$C$21,3,FALSE)),0))</f>
        <v>40</v>
      </c>
      <c r="G2" s="1">
        <f>ABS(ROUND((VLOOKUP($A2,Sheet2!$A$2:$C$21,3,FALSE)-VLOOKUP(G$1,Sheet2!$A$2:$C$21,3,FALSE)),0))</f>
        <v>0</v>
      </c>
      <c r="H2" s="1">
        <f>ABS(ROUND((VLOOKUP($A2,Sheet2!$A$2:$C$21,3,FALSE)-VLOOKUP(H$1,Sheet2!$A$2:$C$21,3,FALSE)),0))</f>
        <v>40</v>
      </c>
      <c r="I2" s="1">
        <f>ABS(ROUND((VLOOKUP($A2,Sheet2!$A$2:$C$21,3,FALSE)-VLOOKUP(I$1,Sheet2!$A$2:$C$21,3,FALSE)),0))</f>
        <v>70</v>
      </c>
      <c r="J2" s="1">
        <f>ABS(ROUND((VLOOKUP($A2,Sheet2!$A$2:$C$21,3,FALSE)-VLOOKUP(J$1,Sheet2!$A$2:$C$21,3,FALSE)),0))</f>
        <v>20</v>
      </c>
      <c r="K2" s="1">
        <f>ABS(ROUND((VLOOKUP($A2,Sheet2!$A$2:$C$21,3,FALSE)-VLOOKUP(K$1,Sheet2!$A$2:$C$21,3,FALSE)),0))</f>
        <v>0</v>
      </c>
      <c r="L2" s="1">
        <f>ABS(ROUND((VLOOKUP($A2,Sheet2!$A$2:$C$21,3,FALSE)-VLOOKUP(L$1,Sheet2!$A$2:$C$21,3,FALSE)),0))</f>
        <v>25</v>
      </c>
      <c r="M2" s="1">
        <f>ABS(ROUND((VLOOKUP($A2,Sheet2!$A$2:$C$21,3,FALSE)-VLOOKUP(M$1,Sheet2!$A$2:$C$21,3,FALSE)),0))</f>
        <v>15</v>
      </c>
      <c r="N2" s="1">
        <f>ABS(ROUND((VLOOKUP($A2,Sheet2!$A$2:$C$21,3,FALSE)-VLOOKUP(N$1,Sheet2!$A$2:$C$21,3,FALSE)),0))</f>
        <v>5</v>
      </c>
      <c r="O2" s="1">
        <f>ABS(ROUND((VLOOKUP($A2,Sheet2!$A$2:$C$21,3,FALSE)-VLOOKUP(O$1,Sheet2!$A$2:$C$21,3,FALSE)),0))</f>
        <v>0</v>
      </c>
      <c r="P2" s="1">
        <f>ABS(ROUND((VLOOKUP($A2,Sheet2!$A$2:$C$21,3,FALSE)-VLOOKUP(P$1,Sheet2!$A$2:$C$21,3,FALSE)),0))</f>
        <v>15</v>
      </c>
      <c r="Q2" s="1">
        <f>ABS(ROUND((VLOOKUP($A2,Sheet2!$A$2:$C$21,3,FALSE)-VLOOKUP(Q$1,Sheet2!$A$2:$C$21,3,FALSE)),0))</f>
        <v>25</v>
      </c>
      <c r="R2" s="1">
        <f>ABS(ROUND((VLOOKUP($A2,Sheet2!$A$2:$C$21,3,FALSE)-VLOOKUP(R$1,Sheet2!$A$2:$C$21,3,FALSE)),0))</f>
        <v>35</v>
      </c>
      <c r="S2" s="1">
        <f>ABS(ROUND((VLOOKUP($A2,Sheet2!$A$2:$C$21,3,FALSE)-VLOOKUP(S$1,Sheet2!$A$2:$C$21,3,FALSE)),0))</f>
        <v>45</v>
      </c>
      <c r="T2" s="1">
        <f>ABS(ROUND((VLOOKUP($A2,Sheet2!$A$2:$C$21,3,FALSE)-VLOOKUP(T$1,Sheet2!$A$2:$C$21,3,FALSE)),0))</f>
        <v>55</v>
      </c>
      <c r="U2" s="1">
        <f>ABS(ROUND((VLOOKUP($A2,Sheet2!$A$2:$C$21,3,FALSE)-VLOOKUP(U$1,Sheet2!$A$2:$C$21,3,FALSE)),0))</f>
        <v>20</v>
      </c>
      <c r="W2" s="2">
        <v>0</v>
      </c>
      <c r="X2" s="1">
        <v>0</v>
      </c>
      <c r="Y2" s="1" t="str">
        <f t="shared" ref="Y2:AN12" si="0">"x"&amp;$W2&amp;"_"&amp;Y$1</f>
        <v>x0_1</v>
      </c>
      <c r="Z2" s="1" t="str">
        <f t="shared" si="0"/>
        <v>x0_2</v>
      </c>
      <c r="AA2" s="1" t="str">
        <f t="shared" si="0"/>
        <v>x0_3</v>
      </c>
      <c r="AB2" s="1" t="str">
        <f t="shared" si="0"/>
        <v>x0_4</v>
      </c>
      <c r="AC2" s="1" t="str">
        <f t="shared" si="0"/>
        <v>x0_5</v>
      </c>
      <c r="AD2" s="1" t="str">
        <f t="shared" si="0"/>
        <v>x0_6</v>
      </c>
      <c r="AE2" s="1" t="str">
        <f t="shared" si="0"/>
        <v>x0_7</v>
      </c>
      <c r="AF2" s="1" t="str">
        <f t="shared" si="0"/>
        <v>x0_8</v>
      </c>
      <c r="AG2" s="1" t="str">
        <f t="shared" si="0"/>
        <v>x0_9</v>
      </c>
      <c r="AH2" s="1" t="str">
        <f t="shared" si="0"/>
        <v>x0_10</v>
      </c>
      <c r="AI2" s="1" t="str">
        <f t="shared" si="0"/>
        <v>x0_11</v>
      </c>
      <c r="AJ2" s="1" t="str">
        <f t="shared" si="0"/>
        <v>x0_12</v>
      </c>
      <c r="AK2" s="1" t="str">
        <f t="shared" si="0"/>
        <v>x0_13</v>
      </c>
      <c r="AL2" s="1" t="str">
        <f t="shared" si="0"/>
        <v>x0_14</v>
      </c>
      <c r="AM2" s="1" t="str">
        <f t="shared" si="0"/>
        <v>x0_15</v>
      </c>
      <c r="AN2" s="1" t="str">
        <f t="shared" si="0"/>
        <v>x0_16</v>
      </c>
      <c r="AO2" s="1" t="str">
        <f t="shared" ref="AO2:AR12" si="1">"x"&amp;$W2&amp;"_"&amp;AO$1</f>
        <v>x0_17</v>
      </c>
      <c r="AP2" s="1" t="str">
        <f t="shared" si="1"/>
        <v>x0_18</v>
      </c>
      <c r="AQ2" s="1" t="str">
        <f t="shared" si="1"/>
        <v>x0_19</v>
      </c>
      <c r="AR2" s="1" t="str">
        <f t="shared" si="1"/>
        <v>x0_20</v>
      </c>
    </row>
    <row r="3" spans="1:44">
      <c r="A3" s="2">
        <v>2</v>
      </c>
      <c r="B3" s="1">
        <f>ABS(ROUND((VLOOKUP($A3,Sheet2!$A$2:$C$21,3,FALSE)-VLOOKUP(B$1,Sheet2!$A$2:$C$21,3,FALSE)),0))</f>
        <v>50</v>
      </c>
      <c r="C3" s="1">
        <f>ABS(ROUND((VLOOKUP($A3,Sheet2!$A$2:$C$21,3,FALSE)-VLOOKUP(C$1,Sheet2!$A$2:$C$21,3,FALSE)),0))</f>
        <v>0</v>
      </c>
      <c r="D3" s="1">
        <f>ABS(ROUND((VLOOKUP($A3,Sheet2!$A$2:$C$21,3,FALSE)-VLOOKUP(D$1,Sheet2!$A$2:$C$21,3,FALSE)),0))</f>
        <v>70</v>
      </c>
      <c r="E3" s="1">
        <f>ABS(ROUND((VLOOKUP($A3,Sheet2!$A$2:$C$21,3,FALSE)-VLOOKUP(E$1,Sheet2!$A$2:$C$21,3,FALSE)),0))</f>
        <v>70</v>
      </c>
      <c r="F3" s="1">
        <f>ABS(ROUND((VLOOKUP($A3,Sheet2!$A$2:$C$21,3,FALSE)-VLOOKUP(F$1,Sheet2!$A$2:$C$21,3,FALSE)),0))</f>
        <v>90</v>
      </c>
      <c r="G3" s="1">
        <f>ABS(ROUND((VLOOKUP($A3,Sheet2!$A$2:$C$21,3,FALSE)-VLOOKUP(G$1,Sheet2!$A$2:$C$21,3,FALSE)),0))</f>
        <v>50</v>
      </c>
      <c r="H3" s="1">
        <f>ABS(ROUND((VLOOKUP($A3,Sheet2!$A$2:$C$21,3,FALSE)-VLOOKUP(H$1,Sheet2!$A$2:$C$21,3,FALSE)),0))</f>
        <v>10</v>
      </c>
      <c r="I3" s="1">
        <f>ABS(ROUND((VLOOKUP($A3,Sheet2!$A$2:$C$21,3,FALSE)-VLOOKUP(I$1,Sheet2!$A$2:$C$21,3,FALSE)),0))</f>
        <v>20</v>
      </c>
      <c r="J3" s="1">
        <f>ABS(ROUND((VLOOKUP($A3,Sheet2!$A$2:$C$21,3,FALSE)-VLOOKUP(J$1,Sheet2!$A$2:$C$21,3,FALSE)),0))</f>
        <v>70</v>
      </c>
      <c r="K3" s="1">
        <f>ABS(ROUND((VLOOKUP($A3,Sheet2!$A$2:$C$21,3,FALSE)-VLOOKUP(K$1,Sheet2!$A$2:$C$21,3,FALSE)),0))</f>
        <v>50</v>
      </c>
      <c r="L3" s="1">
        <f>ABS(ROUND((VLOOKUP($A3,Sheet2!$A$2:$C$21,3,FALSE)-VLOOKUP(L$1,Sheet2!$A$2:$C$21,3,FALSE)),0))</f>
        <v>75</v>
      </c>
      <c r="M3" s="1">
        <f>ABS(ROUND((VLOOKUP($A3,Sheet2!$A$2:$C$21,3,FALSE)-VLOOKUP(M$1,Sheet2!$A$2:$C$21,3,FALSE)),0))</f>
        <v>65</v>
      </c>
      <c r="N3" s="1">
        <f>ABS(ROUND((VLOOKUP($A3,Sheet2!$A$2:$C$21,3,FALSE)-VLOOKUP(N$1,Sheet2!$A$2:$C$21,3,FALSE)),0))</f>
        <v>55</v>
      </c>
      <c r="O3" s="1">
        <f>ABS(ROUND((VLOOKUP($A3,Sheet2!$A$2:$C$21,3,FALSE)-VLOOKUP(O$1,Sheet2!$A$2:$C$21,3,FALSE)),0))</f>
        <v>50</v>
      </c>
      <c r="P3" s="1">
        <f>ABS(ROUND((VLOOKUP($A3,Sheet2!$A$2:$C$21,3,FALSE)-VLOOKUP(P$1,Sheet2!$A$2:$C$21,3,FALSE)),0))</f>
        <v>35</v>
      </c>
      <c r="Q3" s="1">
        <f>ABS(ROUND((VLOOKUP($A3,Sheet2!$A$2:$C$21,3,FALSE)-VLOOKUP(Q$1,Sheet2!$A$2:$C$21,3,FALSE)),0))</f>
        <v>25</v>
      </c>
      <c r="R3" s="1">
        <f>ABS(ROUND((VLOOKUP($A3,Sheet2!$A$2:$C$21,3,FALSE)-VLOOKUP(R$1,Sheet2!$A$2:$C$21,3,FALSE)),0))</f>
        <v>15</v>
      </c>
      <c r="S3" s="1">
        <f>ABS(ROUND((VLOOKUP($A3,Sheet2!$A$2:$C$21,3,FALSE)-VLOOKUP(S$1,Sheet2!$A$2:$C$21,3,FALSE)),0))</f>
        <v>5</v>
      </c>
      <c r="T3" s="1">
        <f>ABS(ROUND((VLOOKUP($A3,Sheet2!$A$2:$C$21,3,FALSE)-VLOOKUP(T$1,Sheet2!$A$2:$C$21,3,FALSE)),0))</f>
        <v>5</v>
      </c>
      <c r="U3" s="1">
        <f>ABS(ROUND((VLOOKUP($A3,Sheet2!$A$2:$C$21,3,FALSE)-VLOOKUP(U$1,Sheet2!$A$2:$C$21,3,FALSE)),0))</f>
        <v>70</v>
      </c>
      <c r="W3" s="2">
        <v>1</v>
      </c>
      <c r="X3" s="1" t="str">
        <f t="shared" ref="X3:AM18" si="2">"x"&amp;$W3&amp;"_"&amp;X$1</f>
        <v>x1_0</v>
      </c>
      <c r="Y3" s="1">
        <v>0</v>
      </c>
      <c r="Z3" s="1" t="str">
        <f t="shared" ref="Z3:AB6" si="3">"x"&amp;$W3&amp;"_"&amp;Z$1</f>
        <v>x1_2</v>
      </c>
      <c r="AA3" s="1" t="str">
        <f t="shared" si="3"/>
        <v>x1_3</v>
      </c>
      <c r="AB3" s="1" t="str">
        <f t="shared" si="3"/>
        <v>x1_4</v>
      </c>
      <c r="AC3" s="1" t="str">
        <f t="shared" si="0"/>
        <v>x1_5</v>
      </c>
      <c r="AD3" s="1" t="str">
        <f t="shared" si="0"/>
        <v>x1_6</v>
      </c>
      <c r="AE3" s="1" t="str">
        <f t="shared" si="0"/>
        <v>x1_7</v>
      </c>
      <c r="AF3" s="1" t="str">
        <f t="shared" si="0"/>
        <v>x1_8</v>
      </c>
      <c r="AG3" s="1" t="str">
        <f t="shared" si="0"/>
        <v>x1_9</v>
      </c>
      <c r="AH3" s="1" t="str">
        <f t="shared" si="0"/>
        <v>x1_10</v>
      </c>
      <c r="AI3" s="1" t="str">
        <f t="shared" si="0"/>
        <v>x1_11</v>
      </c>
      <c r="AJ3" s="1" t="str">
        <f t="shared" si="0"/>
        <v>x1_12</v>
      </c>
      <c r="AK3" s="1" t="str">
        <f t="shared" si="0"/>
        <v>x1_13</v>
      </c>
      <c r="AL3" s="1" t="str">
        <f t="shared" si="0"/>
        <v>x1_14</v>
      </c>
      <c r="AM3" s="1" t="str">
        <f t="shared" si="0"/>
        <v>x1_15</v>
      </c>
      <c r="AN3" s="1" t="str">
        <f t="shared" si="0"/>
        <v>x1_16</v>
      </c>
      <c r="AO3" s="1" t="str">
        <f t="shared" si="1"/>
        <v>x1_17</v>
      </c>
      <c r="AP3" s="1" t="str">
        <f t="shared" si="1"/>
        <v>x1_18</v>
      </c>
      <c r="AQ3" s="1" t="str">
        <f t="shared" si="1"/>
        <v>x1_19</v>
      </c>
      <c r="AR3" s="1" t="str">
        <f t="shared" si="1"/>
        <v>x1_20</v>
      </c>
    </row>
    <row r="4" spans="1:44">
      <c r="A4" s="2">
        <v>3</v>
      </c>
      <c r="B4" s="1">
        <f>ABS(ROUND((VLOOKUP($A4,Sheet2!$A$2:$C$21,3,FALSE)-VLOOKUP(B$1,Sheet2!$A$2:$C$21,3,FALSE)),0))</f>
        <v>20</v>
      </c>
      <c r="C4" s="1">
        <f>ABS(ROUND((VLOOKUP($A4,Sheet2!$A$2:$C$21,3,FALSE)-VLOOKUP(C$1,Sheet2!$A$2:$C$21,3,FALSE)),0))</f>
        <v>70</v>
      </c>
      <c r="D4" s="1">
        <f>ABS(ROUND((VLOOKUP($A4,Sheet2!$A$2:$C$21,3,FALSE)-VLOOKUP(D$1,Sheet2!$A$2:$C$21,3,FALSE)),0))</f>
        <v>0</v>
      </c>
      <c r="E4" s="1">
        <f>ABS(ROUND((VLOOKUP($A4,Sheet2!$A$2:$C$21,3,FALSE)-VLOOKUP(E$1,Sheet2!$A$2:$C$21,3,FALSE)),0))</f>
        <v>0</v>
      </c>
      <c r="F4" s="1">
        <f>ABS(ROUND((VLOOKUP($A4,Sheet2!$A$2:$C$21,3,FALSE)-VLOOKUP(F$1,Sheet2!$A$2:$C$21,3,FALSE)),0))</f>
        <v>20</v>
      </c>
      <c r="G4" s="1">
        <f>ABS(ROUND((VLOOKUP($A4,Sheet2!$A$2:$C$21,3,FALSE)-VLOOKUP(G$1,Sheet2!$A$2:$C$21,3,FALSE)),0))</f>
        <v>20</v>
      </c>
      <c r="H4" s="1">
        <f>ABS(ROUND((VLOOKUP($A4,Sheet2!$A$2:$C$21,3,FALSE)-VLOOKUP(H$1,Sheet2!$A$2:$C$21,3,FALSE)),0))</f>
        <v>60</v>
      </c>
      <c r="I4" s="1">
        <f>ABS(ROUND((VLOOKUP($A4,Sheet2!$A$2:$C$21,3,FALSE)-VLOOKUP(I$1,Sheet2!$A$2:$C$21,3,FALSE)),0))</f>
        <v>90</v>
      </c>
      <c r="J4" s="1">
        <f>ABS(ROUND((VLOOKUP($A4,Sheet2!$A$2:$C$21,3,FALSE)-VLOOKUP(J$1,Sheet2!$A$2:$C$21,3,FALSE)),0))</f>
        <v>0</v>
      </c>
      <c r="K4" s="1">
        <f>ABS(ROUND((VLOOKUP($A4,Sheet2!$A$2:$C$21,3,FALSE)-VLOOKUP(K$1,Sheet2!$A$2:$C$21,3,FALSE)),0))</f>
        <v>20</v>
      </c>
      <c r="L4" s="1">
        <f>ABS(ROUND((VLOOKUP($A4,Sheet2!$A$2:$C$21,3,FALSE)-VLOOKUP(L$1,Sheet2!$A$2:$C$21,3,FALSE)),0))</f>
        <v>5</v>
      </c>
      <c r="M4" s="1">
        <f>ABS(ROUND((VLOOKUP($A4,Sheet2!$A$2:$C$21,3,FALSE)-VLOOKUP(M$1,Sheet2!$A$2:$C$21,3,FALSE)),0))</f>
        <v>5</v>
      </c>
      <c r="N4" s="1">
        <f>ABS(ROUND((VLOOKUP($A4,Sheet2!$A$2:$C$21,3,FALSE)-VLOOKUP(N$1,Sheet2!$A$2:$C$21,3,FALSE)),0))</f>
        <v>15</v>
      </c>
      <c r="O4" s="1">
        <f>ABS(ROUND((VLOOKUP($A4,Sheet2!$A$2:$C$21,3,FALSE)-VLOOKUP(O$1,Sheet2!$A$2:$C$21,3,FALSE)),0))</f>
        <v>20</v>
      </c>
      <c r="P4" s="1">
        <f>ABS(ROUND((VLOOKUP($A4,Sheet2!$A$2:$C$21,3,FALSE)-VLOOKUP(P$1,Sheet2!$A$2:$C$21,3,FALSE)),0))</f>
        <v>35</v>
      </c>
      <c r="Q4" s="1">
        <f>ABS(ROUND((VLOOKUP($A4,Sheet2!$A$2:$C$21,3,FALSE)-VLOOKUP(Q$1,Sheet2!$A$2:$C$21,3,FALSE)),0))</f>
        <v>45</v>
      </c>
      <c r="R4" s="1">
        <f>ABS(ROUND((VLOOKUP($A4,Sheet2!$A$2:$C$21,3,FALSE)-VLOOKUP(R$1,Sheet2!$A$2:$C$21,3,FALSE)),0))</f>
        <v>55</v>
      </c>
      <c r="S4" s="1">
        <f>ABS(ROUND((VLOOKUP($A4,Sheet2!$A$2:$C$21,3,FALSE)-VLOOKUP(S$1,Sheet2!$A$2:$C$21,3,FALSE)),0))</f>
        <v>65</v>
      </c>
      <c r="T4" s="1">
        <f>ABS(ROUND((VLOOKUP($A4,Sheet2!$A$2:$C$21,3,FALSE)-VLOOKUP(T$1,Sheet2!$A$2:$C$21,3,FALSE)),0))</f>
        <v>75</v>
      </c>
      <c r="U4" s="1">
        <f>ABS(ROUND((VLOOKUP($A4,Sheet2!$A$2:$C$21,3,FALSE)-VLOOKUP(U$1,Sheet2!$A$2:$C$21,3,FALSE)),0))</f>
        <v>0</v>
      </c>
      <c r="W4" s="2">
        <v>2</v>
      </c>
      <c r="X4" s="1" t="str">
        <f t="shared" si="2"/>
        <v>x2_0</v>
      </c>
      <c r="Y4" s="1" t="str">
        <f t="shared" ref="Y4:Y6" si="4">"x"&amp;$W4&amp;"_"&amp;Y$1</f>
        <v>x2_1</v>
      </c>
      <c r="Z4" s="1">
        <v>0</v>
      </c>
      <c r="AA4" s="1" t="str">
        <f t="shared" si="3"/>
        <v>x2_3</v>
      </c>
      <c r="AB4" s="1" t="str">
        <f t="shared" si="3"/>
        <v>x2_4</v>
      </c>
      <c r="AC4" s="1" t="str">
        <f t="shared" si="0"/>
        <v>x2_5</v>
      </c>
      <c r="AD4" s="1" t="str">
        <f t="shared" si="0"/>
        <v>x2_6</v>
      </c>
      <c r="AE4" s="1" t="str">
        <f t="shared" si="0"/>
        <v>x2_7</v>
      </c>
      <c r="AF4" s="1" t="str">
        <f t="shared" si="0"/>
        <v>x2_8</v>
      </c>
      <c r="AG4" s="1" t="str">
        <f t="shared" si="0"/>
        <v>x2_9</v>
      </c>
      <c r="AH4" s="1" t="str">
        <f t="shared" si="0"/>
        <v>x2_10</v>
      </c>
      <c r="AI4" s="1" t="str">
        <f t="shared" si="0"/>
        <v>x2_11</v>
      </c>
      <c r="AJ4" s="1" t="str">
        <f t="shared" si="0"/>
        <v>x2_12</v>
      </c>
      <c r="AK4" s="1" t="str">
        <f t="shared" si="0"/>
        <v>x2_13</v>
      </c>
      <c r="AL4" s="1" t="str">
        <f t="shared" si="0"/>
        <v>x2_14</v>
      </c>
      <c r="AM4" s="1" t="str">
        <f t="shared" si="0"/>
        <v>x2_15</v>
      </c>
      <c r="AN4" s="1" t="str">
        <f t="shared" si="0"/>
        <v>x2_16</v>
      </c>
      <c r="AO4" s="1" t="str">
        <f t="shared" si="1"/>
        <v>x2_17</v>
      </c>
      <c r="AP4" s="1" t="str">
        <f t="shared" si="1"/>
        <v>x2_18</v>
      </c>
      <c r="AQ4" s="1" t="str">
        <f t="shared" si="1"/>
        <v>x2_19</v>
      </c>
      <c r="AR4" s="1" t="str">
        <f t="shared" si="1"/>
        <v>x2_20</v>
      </c>
    </row>
    <row r="5" spans="1:44">
      <c r="A5" s="2">
        <v>4</v>
      </c>
      <c r="B5" s="1">
        <f>ABS(ROUND((VLOOKUP($A5,Sheet2!$A$2:$C$21,3,FALSE)-VLOOKUP(B$1,Sheet2!$A$2:$C$21,3,FALSE)),0))</f>
        <v>20</v>
      </c>
      <c r="C5" s="1">
        <f>ABS(ROUND((VLOOKUP($A5,Sheet2!$A$2:$C$21,3,FALSE)-VLOOKUP(C$1,Sheet2!$A$2:$C$21,3,FALSE)),0))</f>
        <v>70</v>
      </c>
      <c r="D5" s="1">
        <f>ABS(ROUND((VLOOKUP($A5,Sheet2!$A$2:$C$21,3,FALSE)-VLOOKUP(D$1,Sheet2!$A$2:$C$21,3,FALSE)),0))</f>
        <v>0</v>
      </c>
      <c r="E5" s="1">
        <f>ABS(ROUND((VLOOKUP($A5,Sheet2!$A$2:$C$21,3,FALSE)-VLOOKUP(E$1,Sheet2!$A$2:$C$21,3,FALSE)),0))</f>
        <v>0</v>
      </c>
      <c r="F5" s="1">
        <f>ABS(ROUND((VLOOKUP($A5,Sheet2!$A$2:$C$21,3,FALSE)-VLOOKUP(F$1,Sheet2!$A$2:$C$21,3,FALSE)),0))</f>
        <v>20</v>
      </c>
      <c r="G5" s="1">
        <f>ABS(ROUND((VLOOKUP($A5,Sheet2!$A$2:$C$21,3,FALSE)-VLOOKUP(G$1,Sheet2!$A$2:$C$21,3,FALSE)),0))</f>
        <v>20</v>
      </c>
      <c r="H5" s="1">
        <f>ABS(ROUND((VLOOKUP($A5,Sheet2!$A$2:$C$21,3,FALSE)-VLOOKUP(H$1,Sheet2!$A$2:$C$21,3,FALSE)),0))</f>
        <v>60</v>
      </c>
      <c r="I5" s="1">
        <f>ABS(ROUND((VLOOKUP($A5,Sheet2!$A$2:$C$21,3,FALSE)-VLOOKUP(I$1,Sheet2!$A$2:$C$21,3,FALSE)),0))</f>
        <v>90</v>
      </c>
      <c r="J5" s="1">
        <f>ABS(ROUND((VLOOKUP($A5,Sheet2!$A$2:$C$21,3,FALSE)-VLOOKUP(J$1,Sheet2!$A$2:$C$21,3,FALSE)),0))</f>
        <v>0</v>
      </c>
      <c r="K5" s="1">
        <f>ABS(ROUND((VLOOKUP($A5,Sheet2!$A$2:$C$21,3,FALSE)-VLOOKUP(K$1,Sheet2!$A$2:$C$21,3,FALSE)),0))</f>
        <v>20</v>
      </c>
      <c r="L5" s="1">
        <f>ABS(ROUND((VLOOKUP($A5,Sheet2!$A$2:$C$21,3,FALSE)-VLOOKUP(L$1,Sheet2!$A$2:$C$21,3,FALSE)),0))</f>
        <v>5</v>
      </c>
      <c r="M5" s="1">
        <f>ABS(ROUND((VLOOKUP($A5,Sheet2!$A$2:$C$21,3,FALSE)-VLOOKUP(M$1,Sheet2!$A$2:$C$21,3,FALSE)),0))</f>
        <v>5</v>
      </c>
      <c r="N5" s="1">
        <f>ABS(ROUND((VLOOKUP($A5,Sheet2!$A$2:$C$21,3,FALSE)-VLOOKUP(N$1,Sheet2!$A$2:$C$21,3,FALSE)),0))</f>
        <v>15</v>
      </c>
      <c r="O5" s="1">
        <f>ABS(ROUND((VLOOKUP($A5,Sheet2!$A$2:$C$21,3,FALSE)-VLOOKUP(O$1,Sheet2!$A$2:$C$21,3,FALSE)),0))</f>
        <v>20</v>
      </c>
      <c r="P5" s="1">
        <f>ABS(ROUND((VLOOKUP($A5,Sheet2!$A$2:$C$21,3,FALSE)-VLOOKUP(P$1,Sheet2!$A$2:$C$21,3,FALSE)),0))</f>
        <v>35</v>
      </c>
      <c r="Q5" s="1">
        <f>ABS(ROUND((VLOOKUP($A5,Sheet2!$A$2:$C$21,3,FALSE)-VLOOKUP(Q$1,Sheet2!$A$2:$C$21,3,FALSE)),0))</f>
        <v>45</v>
      </c>
      <c r="R5" s="1">
        <f>ABS(ROUND((VLOOKUP($A5,Sheet2!$A$2:$C$21,3,FALSE)-VLOOKUP(R$1,Sheet2!$A$2:$C$21,3,FALSE)),0))</f>
        <v>55</v>
      </c>
      <c r="S5" s="1">
        <f>ABS(ROUND((VLOOKUP($A5,Sheet2!$A$2:$C$21,3,FALSE)-VLOOKUP(S$1,Sheet2!$A$2:$C$21,3,FALSE)),0))</f>
        <v>65</v>
      </c>
      <c r="T5" s="1">
        <f>ABS(ROUND((VLOOKUP($A5,Sheet2!$A$2:$C$21,3,FALSE)-VLOOKUP(T$1,Sheet2!$A$2:$C$21,3,FALSE)),0))</f>
        <v>75</v>
      </c>
      <c r="U5" s="1">
        <f>ABS(ROUND((VLOOKUP($A5,Sheet2!$A$2:$C$21,3,FALSE)-VLOOKUP(U$1,Sheet2!$A$2:$C$21,3,FALSE)),0))</f>
        <v>0</v>
      </c>
      <c r="W5" s="2">
        <v>3</v>
      </c>
      <c r="X5" s="1" t="str">
        <f t="shared" si="2"/>
        <v>x3_0</v>
      </c>
      <c r="Y5" s="1" t="str">
        <f t="shared" si="4"/>
        <v>x3_1</v>
      </c>
      <c r="Z5" s="1" t="str">
        <f t="shared" si="3"/>
        <v>x3_2</v>
      </c>
      <c r="AA5" s="1">
        <v>0</v>
      </c>
      <c r="AB5" s="1" t="str">
        <f t="shared" si="3"/>
        <v>x3_4</v>
      </c>
      <c r="AC5" s="1" t="str">
        <f t="shared" si="0"/>
        <v>x3_5</v>
      </c>
      <c r="AD5" s="1" t="str">
        <f t="shared" si="0"/>
        <v>x3_6</v>
      </c>
      <c r="AE5" s="1" t="str">
        <f t="shared" si="0"/>
        <v>x3_7</v>
      </c>
      <c r="AF5" s="1" t="str">
        <f t="shared" si="0"/>
        <v>x3_8</v>
      </c>
      <c r="AG5" s="1" t="str">
        <f t="shared" si="0"/>
        <v>x3_9</v>
      </c>
      <c r="AH5" s="1" t="str">
        <f t="shared" si="0"/>
        <v>x3_10</v>
      </c>
      <c r="AI5" s="1" t="str">
        <f t="shared" si="0"/>
        <v>x3_11</v>
      </c>
      <c r="AJ5" s="1" t="str">
        <f t="shared" si="0"/>
        <v>x3_12</v>
      </c>
      <c r="AK5" s="1" t="str">
        <f t="shared" si="0"/>
        <v>x3_13</v>
      </c>
      <c r="AL5" s="1" t="str">
        <f t="shared" si="0"/>
        <v>x3_14</v>
      </c>
      <c r="AM5" s="1" t="str">
        <f t="shared" si="0"/>
        <v>x3_15</v>
      </c>
      <c r="AN5" s="1" t="str">
        <f t="shared" si="0"/>
        <v>x3_16</v>
      </c>
      <c r="AO5" s="1" t="str">
        <f t="shared" si="1"/>
        <v>x3_17</v>
      </c>
      <c r="AP5" s="1" t="str">
        <f t="shared" si="1"/>
        <v>x3_18</v>
      </c>
      <c r="AQ5" s="1" t="str">
        <f t="shared" si="1"/>
        <v>x3_19</v>
      </c>
      <c r="AR5" s="1" t="str">
        <f t="shared" si="1"/>
        <v>x3_20</v>
      </c>
    </row>
    <row r="6" spans="1:44">
      <c r="A6" s="2">
        <v>5</v>
      </c>
      <c r="B6" s="1">
        <f>ABS(ROUND((VLOOKUP($A6,Sheet2!$A$2:$C$21,3,FALSE)-VLOOKUP(B$1,Sheet2!$A$2:$C$21,3,FALSE)),0))</f>
        <v>40</v>
      </c>
      <c r="C6" s="1">
        <f>ABS(ROUND((VLOOKUP($A6,Sheet2!$A$2:$C$21,3,FALSE)-VLOOKUP(C$1,Sheet2!$A$2:$C$21,3,FALSE)),0))</f>
        <v>90</v>
      </c>
      <c r="D6" s="1">
        <f>ABS(ROUND((VLOOKUP($A6,Sheet2!$A$2:$C$21,3,FALSE)-VLOOKUP(D$1,Sheet2!$A$2:$C$21,3,FALSE)),0))</f>
        <v>20</v>
      </c>
      <c r="E6" s="1">
        <f>ABS(ROUND((VLOOKUP($A6,Sheet2!$A$2:$C$21,3,FALSE)-VLOOKUP(E$1,Sheet2!$A$2:$C$21,3,FALSE)),0))</f>
        <v>20</v>
      </c>
      <c r="F6" s="1">
        <f>ABS(ROUND((VLOOKUP($A6,Sheet2!$A$2:$C$21,3,FALSE)-VLOOKUP(F$1,Sheet2!$A$2:$C$21,3,FALSE)),0))</f>
        <v>0</v>
      </c>
      <c r="G6" s="1">
        <f>ABS(ROUND((VLOOKUP($A6,Sheet2!$A$2:$C$21,3,FALSE)-VLOOKUP(G$1,Sheet2!$A$2:$C$21,3,FALSE)),0))</f>
        <v>40</v>
      </c>
      <c r="H6" s="1">
        <f>ABS(ROUND((VLOOKUP($A6,Sheet2!$A$2:$C$21,3,FALSE)-VLOOKUP(H$1,Sheet2!$A$2:$C$21,3,FALSE)),0))</f>
        <v>80</v>
      </c>
      <c r="I6" s="1">
        <f>ABS(ROUND((VLOOKUP($A6,Sheet2!$A$2:$C$21,3,FALSE)-VLOOKUP(I$1,Sheet2!$A$2:$C$21,3,FALSE)),0))</f>
        <v>110</v>
      </c>
      <c r="J6" s="1">
        <f>ABS(ROUND((VLOOKUP($A6,Sheet2!$A$2:$C$21,3,FALSE)-VLOOKUP(J$1,Sheet2!$A$2:$C$21,3,FALSE)),0))</f>
        <v>20</v>
      </c>
      <c r="K6" s="1">
        <f>ABS(ROUND((VLOOKUP($A6,Sheet2!$A$2:$C$21,3,FALSE)-VLOOKUP(K$1,Sheet2!$A$2:$C$21,3,FALSE)),0))</f>
        <v>40</v>
      </c>
      <c r="L6" s="1">
        <f>ABS(ROUND((VLOOKUP($A6,Sheet2!$A$2:$C$21,3,FALSE)-VLOOKUP(L$1,Sheet2!$A$2:$C$21,3,FALSE)),0))</f>
        <v>15</v>
      </c>
      <c r="M6" s="1">
        <f>ABS(ROUND((VLOOKUP($A6,Sheet2!$A$2:$C$21,3,FALSE)-VLOOKUP(M$1,Sheet2!$A$2:$C$21,3,FALSE)),0))</f>
        <v>25</v>
      </c>
      <c r="N6" s="1">
        <f>ABS(ROUND((VLOOKUP($A6,Sheet2!$A$2:$C$21,3,FALSE)-VLOOKUP(N$1,Sheet2!$A$2:$C$21,3,FALSE)),0))</f>
        <v>35</v>
      </c>
      <c r="O6" s="1">
        <f>ABS(ROUND((VLOOKUP($A6,Sheet2!$A$2:$C$21,3,FALSE)-VLOOKUP(O$1,Sheet2!$A$2:$C$21,3,FALSE)),0))</f>
        <v>40</v>
      </c>
      <c r="P6" s="1">
        <f>ABS(ROUND((VLOOKUP($A6,Sheet2!$A$2:$C$21,3,FALSE)-VLOOKUP(P$1,Sheet2!$A$2:$C$21,3,FALSE)),0))</f>
        <v>55</v>
      </c>
      <c r="Q6" s="1">
        <f>ABS(ROUND((VLOOKUP($A6,Sheet2!$A$2:$C$21,3,FALSE)-VLOOKUP(Q$1,Sheet2!$A$2:$C$21,3,FALSE)),0))</f>
        <v>65</v>
      </c>
      <c r="R6" s="1">
        <f>ABS(ROUND((VLOOKUP($A6,Sheet2!$A$2:$C$21,3,FALSE)-VLOOKUP(R$1,Sheet2!$A$2:$C$21,3,FALSE)),0))</f>
        <v>75</v>
      </c>
      <c r="S6" s="1">
        <f>ABS(ROUND((VLOOKUP($A6,Sheet2!$A$2:$C$21,3,FALSE)-VLOOKUP(S$1,Sheet2!$A$2:$C$21,3,FALSE)),0))</f>
        <v>85</v>
      </c>
      <c r="T6" s="1">
        <f>ABS(ROUND((VLOOKUP($A6,Sheet2!$A$2:$C$21,3,FALSE)-VLOOKUP(T$1,Sheet2!$A$2:$C$21,3,FALSE)),0))</f>
        <v>95</v>
      </c>
      <c r="U6" s="1">
        <f>ABS(ROUND((VLOOKUP($A6,Sheet2!$A$2:$C$21,3,FALSE)-VLOOKUP(U$1,Sheet2!$A$2:$C$21,3,FALSE)),0))</f>
        <v>20</v>
      </c>
      <c r="W6" s="2">
        <v>4</v>
      </c>
      <c r="X6" s="1" t="str">
        <f t="shared" si="2"/>
        <v>x4_0</v>
      </c>
      <c r="Y6" s="1" t="str">
        <f t="shared" si="4"/>
        <v>x4_1</v>
      </c>
      <c r="Z6" s="1" t="str">
        <f t="shared" si="3"/>
        <v>x4_2</v>
      </c>
      <c r="AA6" s="1" t="str">
        <f t="shared" si="3"/>
        <v>x4_3</v>
      </c>
      <c r="AB6" s="1">
        <v>0</v>
      </c>
      <c r="AC6" s="1" t="str">
        <f t="shared" si="0"/>
        <v>x4_5</v>
      </c>
      <c r="AD6" s="1" t="str">
        <f t="shared" si="0"/>
        <v>x4_6</v>
      </c>
      <c r="AE6" s="1" t="str">
        <f t="shared" si="0"/>
        <v>x4_7</v>
      </c>
      <c r="AF6" s="1" t="str">
        <f t="shared" si="0"/>
        <v>x4_8</v>
      </c>
      <c r="AG6" s="1" t="str">
        <f t="shared" si="0"/>
        <v>x4_9</v>
      </c>
      <c r="AH6" s="1" t="str">
        <f t="shared" si="0"/>
        <v>x4_10</v>
      </c>
      <c r="AI6" s="1" t="str">
        <f t="shared" si="0"/>
        <v>x4_11</v>
      </c>
      <c r="AJ6" s="1" t="str">
        <f t="shared" si="0"/>
        <v>x4_12</v>
      </c>
      <c r="AK6" s="1" t="str">
        <f t="shared" si="0"/>
        <v>x4_13</v>
      </c>
      <c r="AL6" s="1" t="str">
        <f t="shared" si="0"/>
        <v>x4_14</v>
      </c>
      <c r="AM6" s="1" t="str">
        <f t="shared" si="0"/>
        <v>x4_15</v>
      </c>
      <c r="AN6" s="1" t="str">
        <f t="shared" si="0"/>
        <v>x4_16</v>
      </c>
      <c r="AO6" s="1" t="str">
        <f t="shared" si="1"/>
        <v>x4_17</v>
      </c>
      <c r="AP6" s="1" t="str">
        <f t="shared" si="1"/>
        <v>x4_18</v>
      </c>
      <c r="AQ6" s="1" t="str">
        <f t="shared" si="1"/>
        <v>x4_19</v>
      </c>
      <c r="AR6" s="1" t="str">
        <f t="shared" si="1"/>
        <v>x4_20</v>
      </c>
    </row>
    <row r="7" spans="1:44">
      <c r="A7" s="2">
        <v>6</v>
      </c>
      <c r="B7" s="1">
        <f>ABS(ROUND((VLOOKUP($A7,Sheet2!$A$2:$C$21,3,FALSE)-VLOOKUP(B$1,Sheet2!$A$2:$C$21,3,FALSE)),0))</f>
        <v>0</v>
      </c>
      <c r="C7" s="1">
        <f>ABS(ROUND((VLOOKUP($A7,Sheet2!$A$2:$C$21,3,FALSE)-VLOOKUP(C$1,Sheet2!$A$2:$C$21,3,FALSE)),0))</f>
        <v>50</v>
      </c>
      <c r="D7" s="1">
        <f>ABS(ROUND((VLOOKUP($A7,Sheet2!$A$2:$C$21,3,FALSE)-VLOOKUP(D$1,Sheet2!$A$2:$C$21,3,FALSE)),0))</f>
        <v>20</v>
      </c>
      <c r="E7" s="1">
        <f>ABS(ROUND((VLOOKUP($A7,Sheet2!$A$2:$C$21,3,FALSE)-VLOOKUP(E$1,Sheet2!$A$2:$C$21,3,FALSE)),0))</f>
        <v>20</v>
      </c>
      <c r="F7" s="1">
        <f>ABS(ROUND((VLOOKUP($A7,Sheet2!$A$2:$C$21,3,FALSE)-VLOOKUP(F$1,Sheet2!$A$2:$C$21,3,FALSE)),0))</f>
        <v>40</v>
      </c>
      <c r="G7" s="1">
        <f>ABS(ROUND((VLOOKUP($A7,Sheet2!$A$2:$C$21,3,FALSE)-VLOOKUP(G$1,Sheet2!$A$2:$C$21,3,FALSE)),0))</f>
        <v>0</v>
      </c>
      <c r="H7" s="1">
        <f>ABS(ROUND((VLOOKUP($A7,Sheet2!$A$2:$C$21,3,FALSE)-VLOOKUP(H$1,Sheet2!$A$2:$C$21,3,FALSE)),0))</f>
        <v>40</v>
      </c>
      <c r="I7" s="1">
        <f>ABS(ROUND((VLOOKUP($A7,Sheet2!$A$2:$C$21,3,FALSE)-VLOOKUP(I$1,Sheet2!$A$2:$C$21,3,FALSE)),0))</f>
        <v>70</v>
      </c>
      <c r="J7" s="1">
        <f>ABS(ROUND((VLOOKUP($A7,Sheet2!$A$2:$C$21,3,FALSE)-VLOOKUP(J$1,Sheet2!$A$2:$C$21,3,FALSE)),0))</f>
        <v>20</v>
      </c>
      <c r="K7" s="1">
        <f>ABS(ROUND((VLOOKUP($A7,Sheet2!$A$2:$C$21,3,FALSE)-VLOOKUP(K$1,Sheet2!$A$2:$C$21,3,FALSE)),0))</f>
        <v>0</v>
      </c>
      <c r="L7" s="1">
        <f>ABS(ROUND((VLOOKUP($A7,Sheet2!$A$2:$C$21,3,FALSE)-VLOOKUP(L$1,Sheet2!$A$2:$C$21,3,FALSE)),0))</f>
        <v>25</v>
      </c>
      <c r="M7" s="1">
        <f>ABS(ROUND((VLOOKUP($A7,Sheet2!$A$2:$C$21,3,FALSE)-VLOOKUP(M$1,Sheet2!$A$2:$C$21,3,FALSE)),0))</f>
        <v>15</v>
      </c>
      <c r="N7" s="1">
        <f>ABS(ROUND((VLOOKUP($A7,Sheet2!$A$2:$C$21,3,FALSE)-VLOOKUP(N$1,Sheet2!$A$2:$C$21,3,FALSE)),0))</f>
        <v>5</v>
      </c>
      <c r="O7" s="1">
        <f>ABS(ROUND((VLOOKUP($A7,Sheet2!$A$2:$C$21,3,FALSE)-VLOOKUP(O$1,Sheet2!$A$2:$C$21,3,FALSE)),0))</f>
        <v>0</v>
      </c>
      <c r="P7" s="1">
        <f>ABS(ROUND((VLOOKUP($A7,Sheet2!$A$2:$C$21,3,FALSE)-VLOOKUP(P$1,Sheet2!$A$2:$C$21,3,FALSE)),0))</f>
        <v>15</v>
      </c>
      <c r="Q7" s="1">
        <f>ABS(ROUND((VLOOKUP($A7,Sheet2!$A$2:$C$21,3,FALSE)-VLOOKUP(Q$1,Sheet2!$A$2:$C$21,3,FALSE)),0))</f>
        <v>25</v>
      </c>
      <c r="R7" s="1">
        <f>ABS(ROUND((VLOOKUP($A7,Sheet2!$A$2:$C$21,3,FALSE)-VLOOKUP(R$1,Sheet2!$A$2:$C$21,3,FALSE)),0))</f>
        <v>35</v>
      </c>
      <c r="S7" s="1">
        <f>ABS(ROUND((VLOOKUP($A7,Sheet2!$A$2:$C$21,3,FALSE)-VLOOKUP(S$1,Sheet2!$A$2:$C$21,3,FALSE)),0))</f>
        <v>45</v>
      </c>
      <c r="T7" s="1">
        <f>ABS(ROUND((VLOOKUP($A7,Sheet2!$A$2:$C$21,3,FALSE)-VLOOKUP(T$1,Sheet2!$A$2:$C$21,3,FALSE)),0))</f>
        <v>55</v>
      </c>
      <c r="U7" s="1">
        <f>ABS(ROUND((VLOOKUP($A7,Sheet2!$A$2:$C$21,3,FALSE)-VLOOKUP(U$1,Sheet2!$A$2:$C$21,3,FALSE)),0))</f>
        <v>20</v>
      </c>
      <c r="W7" s="2">
        <v>5</v>
      </c>
      <c r="X7" s="1" t="str">
        <f t="shared" si="2"/>
        <v>x5_0</v>
      </c>
      <c r="Y7" s="1" t="str">
        <f t="shared" si="2"/>
        <v>x5_1</v>
      </c>
      <c r="Z7" s="1" t="str">
        <f t="shared" si="2"/>
        <v>x5_2</v>
      </c>
      <c r="AA7" s="1" t="str">
        <f t="shared" si="2"/>
        <v>x5_3</v>
      </c>
      <c r="AB7" s="1" t="str">
        <f t="shared" si="2"/>
        <v>x5_4</v>
      </c>
      <c r="AC7" s="1">
        <v>0</v>
      </c>
      <c r="AD7" s="1" t="str">
        <f t="shared" si="0"/>
        <v>x5_6</v>
      </c>
      <c r="AE7" s="1" t="str">
        <f t="shared" si="0"/>
        <v>x5_7</v>
      </c>
      <c r="AF7" s="1" t="str">
        <f t="shared" si="0"/>
        <v>x5_8</v>
      </c>
      <c r="AG7" s="1" t="str">
        <f t="shared" si="0"/>
        <v>x5_9</v>
      </c>
      <c r="AH7" s="1" t="str">
        <f t="shared" si="0"/>
        <v>x5_10</v>
      </c>
      <c r="AI7" s="1" t="str">
        <f t="shared" si="0"/>
        <v>x5_11</v>
      </c>
      <c r="AJ7" s="1" t="str">
        <f t="shared" si="0"/>
        <v>x5_12</v>
      </c>
      <c r="AK7" s="1" t="str">
        <f t="shared" si="0"/>
        <v>x5_13</v>
      </c>
      <c r="AL7" s="1" t="str">
        <f t="shared" si="0"/>
        <v>x5_14</v>
      </c>
      <c r="AM7" s="1" t="str">
        <f t="shared" si="0"/>
        <v>x5_15</v>
      </c>
      <c r="AN7" s="1" t="str">
        <f t="shared" si="0"/>
        <v>x5_16</v>
      </c>
      <c r="AO7" s="1" t="str">
        <f t="shared" si="1"/>
        <v>x5_17</v>
      </c>
      <c r="AP7" s="1" t="str">
        <f t="shared" si="1"/>
        <v>x5_18</v>
      </c>
      <c r="AQ7" s="1" t="str">
        <f t="shared" si="1"/>
        <v>x5_19</v>
      </c>
      <c r="AR7" s="1" t="str">
        <f t="shared" si="1"/>
        <v>x5_20</v>
      </c>
    </row>
    <row r="8" spans="1:44">
      <c r="A8" s="2">
        <v>7</v>
      </c>
      <c r="B8" s="1">
        <f>ABS(ROUND((VLOOKUP($A8,Sheet2!$A$2:$C$21,3,FALSE)-VLOOKUP(B$1,Sheet2!$A$2:$C$21,3,FALSE)),0))</f>
        <v>40</v>
      </c>
      <c r="C8" s="1">
        <f>ABS(ROUND((VLOOKUP($A8,Sheet2!$A$2:$C$21,3,FALSE)-VLOOKUP(C$1,Sheet2!$A$2:$C$21,3,FALSE)),0))</f>
        <v>10</v>
      </c>
      <c r="D8" s="1">
        <f>ABS(ROUND((VLOOKUP($A8,Sheet2!$A$2:$C$21,3,FALSE)-VLOOKUP(D$1,Sheet2!$A$2:$C$21,3,FALSE)),0))</f>
        <v>60</v>
      </c>
      <c r="E8" s="1">
        <f>ABS(ROUND((VLOOKUP($A8,Sheet2!$A$2:$C$21,3,FALSE)-VLOOKUP(E$1,Sheet2!$A$2:$C$21,3,FALSE)),0))</f>
        <v>60</v>
      </c>
      <c r="F8" s="1">
        <f>ABS(ROUND((VLOOKUP($A8,Sheet2!$A$2:$C$21,3,FALSE)-VLOOKUP(F$1,Sheet2!$A$2:$C$21,3,FALSE)),0))</f>
        <v>80</v>
      </c>
      <c r="G8" s="1">
        <f>ABS(ROUND((VLOOKUP($A8,Sheet2!$A$2:$C$21,3,FALSE)-VLOOKUP(G$1,Sheet2!$A$2:$C$21,3,FALSE)),0))</f>
        <v>40</v>
      </c>
      <c r="H8" s="1">
        <f>ABS(ROUND((VLOOKUP($A8,Sheet2!$A$2:$C$21,3,FALSE)-VLOOKUP(H$1,Sheet2!$A$2:$C$21,3,FALSE)),0))</f>
        <v>0</v>
      </c>
      <c r="I8" s="1">
        <f>ABS(ROUND((VLOOKUP($A8,Sheet2!$A$2:$C$21,3,FALSE)-VLOOKUP(I$1,Sheet2!$A$2:$C$21,3,FALSE)),0))</f>
        <v>30</v>
      </c>
      <c r="J8" s="1">
        <f>ABS(ROUND((VLOOKUP($A8,Sheet2!$A$2:$C$21,3,FALSE)-VLOOKUP(J$1,Sheet2!$A$2:$C$21,3,FALSE)),0))</f>
        <v>60</v>
      </c>
      <c r="K8" s="1">
        <f>ABS(ROUND((VLOOKUP($A8,Sheet2!$A$2:$C$21,3,FALSE)-VLOOKUP(K$1,Sheet2!$A$2:$C$21,3,FALSE)),0))</f>
        <v>40</v>
      </c>
      <c r="L8" s="1">
        <f>ABS(ROUND((VLOOKUP($A8,Sheet2!$A$2:$C$21,3,FALSE)-VLOOKUP(L$1,Sheet2!$A$2:$C$21,3,FALSE)),0))</f>
        <v>65</v>
      </c>
      <c r="M8" s="1">
        <f>ABS(ROUND((VLOOKUP($A8,Sheet2!$A$2:$C$21,3,FALSE)-VLOOKUP(M$1,Sheet2!$A$2:$C$21,3,FALSE)),0))</f>
        <v>55</v>
      </c>
      <c r="N8" s="1">
        <f>ABS(ROUND((VLOOKUP($A8,Sheet2!$A$2:$C$21,3,FALSE)-VLOOKUP(N$1,Sheet2!$A$2:$C$21,3,FALSE)),0))</f>
        <v>45</v>
      </c>
      <c r="O8" s="1">
        <f>ABS(ROUND((VLOOKUP($A8,Sheet2!$A$2:$C$21,3,FALSE)-VLOOKUP(O$1,Sheet2!$A$2:$C$21,3,FALSE)),0))</f>
        <v>40</v>
      </c>
      <c r="P8" s="1">
        <f>ABS(ROUND((VLOOKUP($A8,Sheet2!$A$2:$C$21,3,FALSE)-VLOOKUP(P$1,Sheet2!$A$2:$C$21,3,FALSE)),0))</f>
        <v>25</v>
      </c>
      <c r="Q8" s="1">
        <f>ABS(ROUND((VLOOKUP($A8,Sheet2!$A$2:$C$21,3,FALSE)-VLOOKUP(Q$1,Sheet2!$A$2:$C$21,3,FALSE)),0))</f>
        <v>15</v>
      </c>
      <c r="R8" s="1">
        <f>ABS(ROUND((VLOOKUP($A8,Sheet2!$A$2:$C$21,3,FALSE)-VLOOKUP(R$1,Sheet2!$A$2:$C$21,3,FALSE)),0))</f>
        <v>5</v>
      </c>
      <c r="S8" s="1">
        <f>ABS(ROUND((VLOOKUP($A8,Sheet2!$A$2:$C$21,3,FALSE)-VLOOKUP(S$1,Sheet2!$A$2:$C$21,3,FALSE)),0))</f>
        <v>5</v>
      </c>
      <c r="T8" s="1">
        <f>ABS(ROUND((VLOOKUP($A8,Sheet2!$A$2:$C$21,3,FALSE)-VLOOKUP(T$1,Sheet2!$A$2:$C$21,3,FALSE)),0))</f>
        <v>15</v>
      </c>
      <c r="U8" s="1">
        <f>ABS(ROUND((VLOOKUP($A8,Sheet2!$A$2:$C$21,3,FALSE)-VLOOKUP(U$1,Sheet2!$A$2:$C$21,3,FALSE)),0))</f>
        <v>60</v>
      </c>
      <c r="V8" s="6"/>
      <c r="W8" s="2">
        <v>6</v>
      </c>
      <c r="X8" s="1" t="str">
        <f t="shared" si="2"/>
        <v>x6_0</v>
      </c>
      <c r="Y8" s="1" t="str">
        <f t="shared" si="2"/>
        <v>x6_1</v>
      </c>
      <c r="Z8" s="1" t="str">
        <f t="shared" si="2"/>
        <v>x6_2</v>
      </c>
      <c r="AA8" s="1" t="str">
        <f t="shared" si="2"/>
        <v>x6_3</v>
      </c>
      <c r="AB8" s="1" t="str">
        <f t="shared" si="2"/>
        <v>x6_4</v>
      </c>
      <c r="AC8" s="1" t="str">
        <f t="shared" si="0"/>
        <v>x6_5</v>
      </c>
      <c r="AD8" s="1">
        <v>0</v>
      </c>
      <c r="AE8" s="1" t="str">
        <f t="shared" si="0"/>
        <v>x6_7</v>
      </c>
      <c r="AF8" s="1" t="str">
        <f t="shared" si="0"/>
        <v>x6_8</v>
      </c>
      <c r="AG8" s="1" t="str">
        <f t="shared" si="0"/>
        <v>x6_9</v>
      </c>
      <c r="AH8" s="1" t="str">
        <f t="shared" si="0"/>
        <v>x6_10</v>
      </c>
      <c r="AI8" s="1" t="str">
        <f t="shared" si="0"/>
        <v>x6_11</v>
      </c>
      <c r="AJ8" s="1" t="str">
        <f t="shared" si="0"/>
        <v>x6_12</v>
      </c>
      <c r="AK8" s="1" t="str">
        <f t="shared" si="0"/>
        <v>x6_13</v>
      </c>
      <c r="AL8" s="1" t="str">
        <f t="shared" si="0"/>
        <v>x6_14</v>
      </c>
      <c r="AM8" s="1" t="str">
        <f t="shared" si="0"/>
        <v>x6_15</v>
      </c>
      <c r="AN8" s="1" t="str">
        <f t="shared" si="0"/>
        <v>x6_16</v>
      </c>
      <c r="AO8" s="1" t="str">
        <f t="shared" si="1"/>
        <v>x6_17</v>
      </c>
      <c r="AP8" s="1" t="str">
        <f t="shared" si="1"/>
        <v>x6_18</v>
      </c>
      <c r="AQ8" s="1" t="str">
        <f t="shared" si="1"/>
        <v>x6_19</v>
      </c>
      <c r="AR8" s="1" t="str">
        <f t="shared" si="1"/>
        <v>x6_20</v>
      </c>
    </row>
    <row r="9" spans="1:44">
      <c r="A9" s="2">
        <v>8</v>
      </c>
      <c r="B9" s="1">
        <f>ABS(ROUND((VLOOKUP($A9,Sheet2!$A$2:$C$21,3,FALSE)-VLOOKUP(B$1,Sheet2!$A$2:$C$21,3,FALSE)),0))</f>
        <v>70</v>
      </c>
      <c r="C9" s="1">
        <f>ABS(ROUND((VLOOKUP($A9,Sheet2!$A$2:$C$21,3,FALSE)-VLOOKUP(C$1,Sheet2!$A$2:$C$21,3,FALSE)),0))</f>
        <v>20</v>
      </c>
      <c r="D9" s="1">
        <f>ABS(ROUND((VLOOKUP($A9,Sheet2!$A$2:$C$21,3,FALSE)-VLOOKUP(D$1,Sheet2!$A$2:$C$21,3,FALSE)),0))</f>
        <v>90</v>
      </c>
      <c r="E9" s="1">
        <f>ABS(ROUND((VLOOKUP($A9,Sheet2!$A$2:$C$21,3,FALSE)-VLOOKUP(E$1,Sheet2!$A$2:$C$21,3,FALSE)),0))</f>
        <v>90</v>
      </c>
      <c r="F9" s="1">
        <f>ABS(ROUND((VLOOKUP($A9,Sheet2!$A$2:$C$21,3,FALSE)-VLOOKUP(F$1,Sheet2!$A$2:$C$21,3,FALSE)),0))</f>
        <v>110</v>
      </c>
      <c r="G9" s="1">
        <f>ABS(ROUND((VLOOKUP($A9,Sheet2!$A$2:$C$21,3,FALSE)-VLOOKUP(G$1,Sheet2!$A$2:$C$21,3,FALSE)),0))</f>
        <v>70</v>
      </c>
      <c r="H9" s="1">
        <f>ABS(ROUND((VLOOKUP($A9,Sheet2!$A$2:$C$21,3,FALSE)-VLOOKUP(H$1,Sheet2!$A$2:$C$21,3,FALSE)),0))</f>
        <v>30</v>
      </c>
      <c r="I9" s="1">
        <f>ABS(ROUND((VLOOKUP($A9,Sheet2!$A$2:$C$21,3,FALSE)-VLOOKUP(I$1,Sheet2!$A$2:$C$21,3,FALSE)),0))</f>
        <v>0</v>
      </c>
      <c r="J9" s="1">
        <f>ABS(ROUND((VLOOKUP($A9,Sheet2!$A$2:$C$21,3,FALSE)-VLOOKUP(J$1,Sheet2!$A$2:$C$21,3,FALSE)),0))</f>
        <v>90</v>
      </c>
      <c r="K9" s="1">
        <f>ABS(ROUND((VLOOKUP($A9,Sheet2!$A$2:$C$21,3,FALSE)-VLOOKUP(K$1,Sheet2!$A$2:$C$21,3,FALSE)),0))</f>
        <v>70</v>
      </c>
      <c r="L9" s="1">
        <f>ABS(ROUND((VLOOKUP($A9,Sheet2!$A$2:$C$21,3,FALSE)-VLOOKUP(L$1,Sheet2!$A$2:$C$21,3,FALSE)),0))</f>
        <v>95</v>
      </c>
      <c r="M9" s="1">
        <f>ABS(ROUND((VLOOKUP($A9,Sheet2!$A$2:$C$21,3,FALSE)-VLOOKUP(M$1,Sheet2!$A$2:$C$21,3,FALSE)),0))</f>
        <v>85</v>
      </c>
      <c r="N9" s="1">
        <f>ABS(ROUND((VLOOKUP($A9,Sheet2!$A$2:$C$21,3,FALSE)-VLOOKUP(N$1,Sheet2!$A$2:$C$21,3,FALSE)),0))</f>
        <v>75</v>
      </c>
      <c r="O9" s="1">
        <f>ABS(ROUND((VLOOKUP($A9,Sheet2!$A$2:$C$21,3,FALSE)-VLOOKUP(O$1,Sheet2!$A$2:$C$21,3,FALSE)),0))</f>
        <v>70</v>
      </c>
      <c r="P9" s="1">
        <f>ABS(ROUND((VLOOKUP($A9,Sheet2!$A$2:$C$21,3,FALSE)-VLOOKUP(P$1,Sheet2!$A$2:$C$21,3,FALSE)),0))</f>
        <v>55</v>
      </c>
      <c r="Q9" s="1">
        <f>ABS(ROUND((VLOOKUP($A9,Sheet2!$A$2:$C$21,3,FALSE)-VLOOKUP(Q$1,Sheet2!$A$2:$C$21,3,FALSE)),0))</f>
        <v>45</v>
      </c>
      <c r="R9" s="1">
        <f>ABS(ROUND((VLOOKUP($A9,Sheet2!$A$2:$C$21,3,FALSE)-VLOOKUP(R$1,Sheet2!$A$2:$C$21,3,FALSE)),0))</f>
        <v>35</v>
      </c>
      <c r="S9" s="1">
        <f>ABS(ROUND((VLOOKUP($A9,Sheet2!$A$2:$C$21,3,FALSE)-VLOOKUP(S$1,Sheet2!$A$2:$C$21,3,FALSE)),0))</f>
        <v>25</v>
      </c>
      <c r="T9" s="1">
        <f>ABS(ROUND((VLOOKUP($A9,Sheet2!$A$2:$C$21,3,FALSE)-VLOOKUP(T$1,Sheet2!$A$2:$C$21,3,FALSE)),0))</f>
        <v>15</v>
      </c>
      <c r="U9" s="1">
        <f>ABS(ROUND((VLOOKUP($A9,Sheet2!$A$2:$C$21,3,FALSE)-VLOOKUP(U$1,Sheet2!$A$2:$C$21,3,FALSE)),0))</f>
        <v>90</v>
      </c>
      <c r="V9" s="6"/>
      <c r="W9" s="2">
        <v>7</v>
      </c>
      <c r="X9" s="1" t="str">
        <f t="shared" si="2"/>
        <v>x7_0</v>
      </c>
      <c r="Y9" s="1" t="str">
        <f t="shared" si="2"/>
        <v>x7_1</v>
      </c>
      <c r="Z9" s="1" t="str">
        <f t="shared" si="2"/>
        <v>x7_2</v>
      </c>
      <c r="AA9" s="1" t="str">
        <f t="shared" si="2"/>
        <v>x7_3</v>
      </c>
      <c r="AB9" s="1" t="str">
        <f t="shared" si="2"/>
        <v>x7_4</v>
      </c>
      <c r="AC9" s="1" t="str">
        <f t="shared" si="0"/>
        <v>x7_5</v>
      </c>
      <c r="AD9" s="1" t="str">
        <f t="shared" si="0"/>
        <v>x7_6</v>
      </c>
      <c r="AE9" s="1">
        <v>0</v>
      </c>
      <c r="AF9" s="1" t="str">
        <f t="shared" si="0"/>
        <v>x7_8</v>
      </c>
      <c r="AG9" s="1" t="str">
        <f t="shared" si="0"/>
        <v>x7_9</v>
      </c>
      <c r="AH9" s="1" t="str">
        <f t="shared" si="0"/>
        <v>x7_10</v>
      </c>
      <c r="AI9" s="1" t="str">
        <f t="shared" si="0"/>
        <v>x7_11</v>
      </c>
      <c r="AJ9" s="1" t="str">
        <f t="shared" si="0"/>
        <v>x7_12</v>
      </c>
      <c r="AK9" s="1" t="str">
        <f t="shared" si="0"/>
        <v>x7_13</v>
      </c>
      <c r="AL9" s="1" t="str">
        <f t="shared" si="0"/>
        <v>x7_14</v>
      </c>
      <c r="AM9" s="1" t="str">
        <f t="shared" si="0"/>
        <v>x7_15</v>
      </c>
      <c r="AN9" s="1" t="str">
        <f t="shared" si="0"/>
        <v>x7_16</v>
      </c>
      <c r="AO9" s="1" t="str">
        <f t="shared" si="1"/>
        <v>x7_17</v>
      </c>
      <c r="AP9" s="1" t="str">
        <f t="shared" si="1"/>
        <v>x7_18</v>
      </c>
      <c r="AQ9" s="1" t="str">
        <f t="shared" si="1"/>
        <v>x7_19</v>
      </c>
      <c r="AR9" s="1" t="str">
        <f t="shared" si="1"/>
        <v>x7_20</v>
      </c>
    </row>
    <row r="10" spans="1:44">
      <c r="A10" s="2">
        <v>9</v>
      </c>
      <c r="B10" s="1">
        <f>ABS(ROUND((VLOOKUP($A10,Sheet2!$A$2:$C$21,3,FALSE)-VLOOKUP(B$1,Sheet2!$A$2:$C$21,3,FALSE)),0))</f>
        <v>20</v>
      </c>
      <c r="C10" s="1">
        <f>ABS(ROUND((VLOOKUP($A10,Sheet2!$A$2:$C$21,3,FALSE)-VLOOKUP(C$1,Sheet2!$A$2:$C$21,3,FALSE)),0))</f>
        <v>70</v>
      </c>
      <c r="D10" s="1">
        <f>ABS(ROUND((VLOOKUP($A10,Sheet2!$A$2:$C$21,3,FALSE)-VLOOKUP(D$1,Sheet2!$A$2:$C$21,3,FALSE)),0))</f>
        <v>0</v>
      </c>
      <c r="E10" s="1">
        <f>ABS(ROUND((VLOOKUP($A10,Sheet2!$A$2:$C$21,3,FALSE)-VLOOKUP(E$1,Sheet2!$A$2:$C$21,3,FALSE)),0))</f>
        <v>0</v>
      </c>
      <c r="F10" s="1">
        <f>ABS(ROUND((VLOOKUP($A10,Sheet2!$A$2:$C$21,3,FALSE)-VLOOKUP(F$1,Sheet2!$A$2:$C$21,3,FALSE)),0))</f>
        <v>20</v>
      </c>
      <c r="G10" s="1">
        <f>ABS(ROUND((VLOOKUP($A10,Sheet2!$A$2:$C$21,3,FALSE)-VLOOKUP(G$1,Sheet2!$A$2:$C$21,3,FALSE)),0))</f>
        <v>20</v>
      </c>
      <c r="H10" s="1">
        <f>ABS(ROUND((VLOOKUP($A10,Sheet2!$A$2:$C$21,3,FALSE)-VLOOKUP(H$1,Sheet2!$A$2:$C$21,3,FALSE)),0))</f>
        <v>60</v>
      </c>
      <c r="I10" s="1">
        <f>ABS(ROUND((VLOOKUP($A10,Sheet2!$A$2:$C$21,3,FALSE)-VLOOKUP(I$1,Sheet2!$A$2:$C$21,3,FALSE)),0))</f>
        <v>90</v>
      </c>
      <c r="J10" s="1">
        <f>ABS(ROUND((VLOOKUP($A10,Sheet2!$A$2:$C$21,3,FALSE)-VLOOKUP(J$1,Sheet2!$A$2:$C$21,3,FALSE)),0))</f>
        <v>0</v>
      </c>
      <c r="K10" s="1">
        <f>ABS(ROUND((VLOOKUP($A10,Sheet2!$A$2:$C$21,3,FALSE)-VLOOKUP(K$1,Sheet2!$A$2:$C$21,3,FALSE)),0))</f>
        <v>20</v>
      </c>
      <c r="L10" s="1">
        <f>ABS(ROUND((VLOOKUP($A10,Sheet2!$A$2:$C$21,3,FALSE)-VLOOKUP(L$1,Sheet2!$A$2:$C$21,3,FALSE)),0))</f>
        <v>5</v>
      </c>
      <c r="M10" s="1">
        <f>ABS(ROUND((VLOOKUP($A10,Sheet2!$A$2:$C$21,3,FALSE)-VLOOKUP(M$1,Sheet2!$A$2:$C$21,3,FALSE)),0))</f>
        <v>5</v>
      </c>
      <c r="N10" s="1">
        <f>ABS(ROUND((VLOOKUP($A10,Sheet2!$A$2:$C$21,3,FALSE)-VLOOKUP(N$1,Sheet2!$A$2:$C$21,3,FALSE)),0))</f>
        <v>15</v>
      </c>
      <c r="O10" s="1">
        <f>ABS(ROUND((VLOOKUP($A10,Sheet2!$A$2:$C$21,3,FALSE)-VLOOKUP(O$1,Sheet2!$A$2:$C$21,3,FALSE)),0))</f>
        <v>20</v>
      </c>
      <c r="P10" s="1">
        <f>ABS(ROUND((VLOOKUP($A10,Sheet2!$A$2:$C$21,3,FALSE)-VLOOKUP(P$1,Sheet2!$A$2:$C$21,3,FALSE)),0))</f>
        <v>35</v>
      </c>
      <c r="Q10" s="1">
        <f>ABS(ROUND((VLOOKUP($A10,Sheet2!$A$2:$C$21,3,FALSE)-VLOOKUP(Q$1,Sheet2!$A$2:$C$21,3,FALSE)),0))</f>
        <v>45</v>
      </c>
      <c r="R10" s="1">
        <f>ABS(ROUND((VLOOKUP($A10,Sheet2!$A$2:$C$21,3,FALSE)-VLOOKUP(R$1,Sheet2!$A$2:$C$21,3,FALSE)),0))</f>
        <v>55</v>
      </c>
      <c r="S10" s="1">
        <f>ABS(ROUND((VLOOKUP($A10,Sheet2!$A$2:$C$21,3,FALSE)-VLOOKUP(S$1,Sheet2!$A$2:$C$21,3,FALSE)),0))</f>
        <v>65</v>
      </c>
      <c r="T10" s="1">
        <f>ABS(ROUND((VLOOKUP($A10,Sheet2!$A$2:$C$21,3,FALSE)-VLOOKUP(T$1,Sheet2!$A$2:$C$21,3,FALSE)),0))</f>
        <v>75</v>
      </c>
      <c r="U10" s="1">
        <f>ABS(ROUND((VLOOKUP($A10,Sheet2!$A$2:$C$21,3,FALSE)-VLOOKUP(U$1,Sheet2!$A$2:$C$21,3,FALSE)),0))</f>
        <v>0</v>
      </c>
      <c r="V10" s="6"/>
      <c r="W10" s="2">
        <v>8</v>
      </c>
      <c r="X10" s="1" t="str">
        <f t="shared" si="2"/>
        <v>x8_0</v>
      </c>
      <c r="Y10" s="1" t="str">
        <f t="shared" si="2"/>
        <v>x8_1</v>
      </c>
      <c r="Z10" s="1" t="str">
        <f t="shared" si="2"/>
        <v>x8_2</v>
      </c>
      <c r="AA10" s="1" t="str">
        <f t="shared" si="2"/>
        <v>x8_3</v>
      </c>
      <c r="AB10" s="1" t="str">
        <f t="shared" si="2"/>
        <v>x8_4</v>
      </c>
      <c r="AC10" s="1" t="str">
        <f t="shared" si="0"/>
        <v>x8_5</v>
      </c>
      <c r="AD10" s="1" t="str">
        <f t="shared" si="0"/>
        <v>x8_6</v>
      </c>
      <c r="AE10" s="1" t="str">
        <f t="shared" si="0"/>
        <v>x8_7</v>
      </c>
      <c r="AF10" s="1">
        <v>0</v>
      </c>
      <c r="AG10" s="1" t="str">
        <f t="shared" si="0"/>
        <v>x8_9</v>
      </c>
      <c r="AH10" s="1" t="str">
        <f t="shared" si="0"/>
        <v>x8_10</v>
      </c>
      <c r="AI10" s="1" t="str">
        <f t="shared" si="0"/>
        <v>x8_11</v>
      </c>
      <c r="AJ10" s="1" t="str">
        <f t="shared" si="0"/>
        <v>x8_12</v>
      </c>
      <c r="AK10" s="1" t="str">
        <f t="shared" si="0"/>
        <v>x8_13</v>
      </c>
      <c r="AL10" s="1" t="str">
        <f t="shared" si="0"/>
        <v>x8_14</v>
      </c>
      <c r="AM10" s="1" t="str">
        <f t="shared" si="0"/>
        <v>x8_15</v>
      </c>
      <c r="AN10" s="1" t="str">
        <f t="shared" si="0"/>
        <v>x8_16</v>
      </c>
      <c r="AO10" s="1" t="str">
        <f t="shared" si="1"/>
        <v>x8_17</v>
      </c>
      <c r="AP10" s="1" t="str">
        <f t="shared" si="1"/>
        <v>x8_18</v>
      </c>
      <c r="AQ10" s="1" t="str">
        <f t="shared" si="1"/>
        <v>x8_19</v>
      </c>
      <c r="AR10" s="1" t="str">
        <f t="shared" si="1"/>
        <v>x8_20</v>
      </c>
    </row>
    <row r="11" spans="1:44">
      <c r="A11" s="2">
        <v>10</v>
      </c>
      <c r="B11" s="1">
        <f>ABS(ROUND((VLOOKUP($A11,Sheet2!$A$2:$C$21,3,FALSE)-VLOOKUP(B$1,Sheet2!$A$2:$C$21,3,FALSE)),0))</f>
        <v>0</v>
      </c>
      <c r="C11" s="1">
        <f>ABS(ROUND((VLOOKUP($A11,Sheet2!$A$2:$C$21,3,FALSE)-VLOOKUP(C$1,Sheet2!$A$2:$C$21,3,FALSE)),0))</f>
        <v>50</v>
      </c>
      <c r="D11" s="1">
        <f>ABS(ROUND((VLOOKUP($A11,Sheet2!$A$2:$C$21,3,FALSE)-VLOOKUP(D$1,Sheet2!$A$2:$C$21,3,FALSE)),0))</f>
        <v>20</v>
      </c>
      <c r="E11" s="1">
        <f>ABS(ROUND((VLOOKUP($A11,Sheet2!$A$2:$C$21,3,FALSE)-VLOOKUP(E$1,Sheet2!$A$2:$C$21,3,FALSE)),0))</f>
        <v>20</v>
      </c>
      <c r="F11" s="1">
        <f>ABS(ROUND((VLOOKUP($A11,Sheet2!$A$2:$C$21,3,FALSE)-VLOOKUP(F$1,Sheet2!$A$2:$C$21,3,FALSE)),0))</f>
        <v>40</v>
      </c>
      <c r="G11" s="1">
        <f>ABS(ROUND((VLOOKUP($A11,Sheet2!$A$2:$C$21,3,FALSE)-VLOOKUP(G$1,Sheet2!$A$2:$C$21,3,FALSE)),0))</f>
        <v>0</v>
      </c>
      <c r="H11" s="1">
        <f>ABS(ROUND((VLOOKUP($A11,Sheet2!$A$2:$C$21,3,FALSE)-VLOOKUP(H$1,Sheet2!$A$2:$C$21,3,FALSE)),0))</f>
        <v>40</v>
      </c>
      <c r="I11" s="1">
        <f>ABS(ROUND((VLOOKUP($A11,Sheet2!$A$2:$C$21,3,FALSE)-VLOOKUP(I$1,Sheet2!$A$2:$C$21,3,FALSE)),0))</f>
        <v>70</v>
      </c>
      <c r="J11" s="1">
        <f>ABS(ROUND((VLOOKUP($A11,Sheet2!$A$2:$C$21,3,FALSE)-VLOOKUP(J$1,Sheet2!$A$2:$C$21,3,FALSE)),0))</f>
        <v>20</v>
      </c>
      <c r="K11" s="1">
        <f>ABS(ROUND((VLOOKUP($A11,Sheet2!$A$2:$C$21,3,FALSE)-VLOOKUP(K$1,Sheet2!$A$2:$C$21,3,FALSE)),0))</f>
        <v>0</v>
      </c>
      <c r="L11" s="1">
        <f>ABS(ROUND((VLOOKUP($A11,Sheet2!$A$2:$C$21,3,FALSE)-VLOOKUP(L$1,Sheet2!$A$2:$C$21,3,FALSE)),0))</f>
        <v>25</v>
      </c>
      <c r="M11" s="1">
        <f>ABS(ROUND((VLOOKUP($A11,Sheet2!$A$2:$C$21,3,FALSE)-VLOOKUP(M$1,Sheet2!$A$2:$C$21,3,FALSE)),0))</f>
        <v>15</v>
      </c>
      <c r="N11" s="1">
        <f>ABS(ROUND((VLOOKUP($A11,Sheet2!$A$2:$C$21,3,FALSE)-VLOOKUP(N$1,Sheet2!$A$2:$C$21,3,FALSE)),0))</f>
        <v>5</v>
      </c>
      <c r="O11" s="1">
        <f>ABS(ROUND((VLOOKUP($A11,Sheet2!$A$2:$C$21,3,FALSE)-VLOOKUP(O$1,Sheet2!$A$2:$C$21,3,FALSE)),0))</f>
        <v>0</v>
      </c>
      <c r="P11" s="1">
        <f>ABS(ROUND((VLOOKUP($A11,Sheet2!$A$2:$C$21,3,FALSE)-VLOOKUP(P$1,Sheet2!$A$2:$C$21,3,FALSE)),0))</f>
        <v>15</v>
      </c>
      <c r="Q11" s="1">
        <f>ABS(ROUND((VLOOKUP($A11,Sheet2!$A$2:$C$21,3,FALSE)-VLOOKUP(Q$1,Sheet2!$A$2:$C$21,3,FALSE)),0))</f>
        <v>25</v>
      </c>
      <c r="R11" s="1">
        <f>ABS(ROUND((VLOOKUP($A11,Sheet2!$A$2:$C$21,3,FALSE)-VLOOKUP(R$1,Sheet2!$A$2:$C$21,3,FALSE)),0))</f>
        <v>35</v>
      </c>
      <c r="S11" s="1">
        <f>ABS(ROUND((VLOOKUP($A11,Sheet2!$A$2:$C$21,3,FALSE)-VLOOKUP(S$1,Sheet2!$A$2:$C$21,3,FALSE)),0))</f>
        <v>45</v>
      </c>
      <c r="T11" s="1">
        <f>ABS(ROUND((VLOOKUP($A11,Sheet2!$A$2:$C$21,3,FALSE)-VLOOKUP(T$1,Sheet2!$A$2:$C$21,3,FALSE)),0))</f>
        <v>55</v>
      </c>
      <c r="U11" s="1">
        <f>ABS(ROUND((VLOOKUP($A11,Sheet2!$A$2:$C$21,3,FALSE)-VLOOKUP(U$1,Sheet2!$A$2:$C$21,3,FALSE)),0))</f>
        <v>20</v>
      </c>
      <c r="V11" s="6"/>
      <c r="W11" s="2">
        <v>9</v>
      </c>
      <c r="X11" s="1" t="str">
        <f t="shared" si="2"/>
        <v>x9_0</v>
      </c>
      <c r="Y11" s="1" t="str">
        <f t="shared" si="2"/>
        <v>x9_1</v>
      </c>
      <c r="Z11" s="1" t="str">
        <f t="shared" si="2"/>
        <v>x9_2</v>
      </c>
      <c r="AA11" s="1" t="str">
        <f t="shared" si="2"/>
        <v>x9_3</v>
      </c>
      <c r="AB11" s="1" t="str">
        <f t="shared" si="2"/>
        <v>x9_4</v>
      </c>
      <c r="AC11" s="1" t="str">
        <f t="shared" si="0"/>
        <v>x9_5</v>
      </c>
      <c r="AD11" s="1" t="str">
        <f t="shared" si="0"/>
        <v>x9_6</v>
      </c>
      <c r="AE11" s="1" t="str">
        <f t="shared" si="0"/>
        <v>x9_7</v>
      </c>
      <c r="AF11" s="1" t="str">
        <f t="shared" si="0"/>
        <v>x9_8</v>
      </c>
      <c r="AG11" s="1">
        <v>0</v>
      </c>
      <c r="AH11" s="1" t="str">
        <f t="shared" si="0"/>
        <v>x9_10</v>
      </c>
      <c r="AI11" s="1" t="str">
        <f t="shared" si="0"/>
        <v>x9_11</v>
      </c>
      <c r="AJ11" s="1" t="str">
        <f t="shared" si="0"/>
        <v>x9_12</v>
      </c>
      <c r="AK11" s="1" t="str">
        <f t="shared" si="0"/>
        <v>x9_13</v>
      </c>
      <c r="AL11" s="1" t="str">
        <f t="shared" si="0"/>
        <v>x9_14</v>
      </c>
      <c r="AM11" s="1" t="str">
        <f t="shared" si="0"/>
        <v>x9_15</v>
      </c>
      <c r="AN11" s="1" t="str">
        <f t="shared" si="0"/>
        <v>x9_16</v>
      </c>
      <c r="AO11" s="1" t="str">
        <f t="shared" si="1"/>
        <v>x9_17</v>
      </c>
      <c r="AP11" s="1" t="str">
        <f t="shared" si="1"/>
        <v>x9_18</v>
      </c>
      <c r="AQ11" s="1" t="str">
        <f t="shared" si="1"/>
        <v>x9_19</v>
      </c>
      <c r="AR11" s="1" t="str">
        <f t="shared" si="1"/>
        <v>x9_20</v>
      </c>
    </row>
    <row r="12" spans="1:44">
      <c r="A12" s="2">
        <v>11</v>
      </c>
      <c r="B12" s="1">
        <f>ABS(ROUND((VLOOKUP($A12,Sheet2!$A$2:$C$21,3,FALSE)-VLOOKUP(B$1,Sheet2!$A$2:$C$21,3,FALSE)),0))</f>
        <v>25</v>
      </c>
      <c r="C12" s="1">
        <f>ABS(ROUND((VLOOKUP($A12,Sheet2!$A$2:$C$21,3,FALSE)-VLOOKUP(C$1,Sheet2!$A$2:$C$21,3,FALSE)),0))</f>
        <v>75</v>
      </c>
      <c r="D12" s="1">
        <f>ABS(ROUND((VLOOKUP($A12,Sheet2!$A$2:$C$21,3,FALSE)-VLOOKUP(D$1,Sheet2!$A$2:$C$21,3,FALSE)),0))</f>
        <v>5</v>
      </c>
      <c r="E12" s="1">
        <f>ABS(ROUND((VLOOKUP($A12,Sheet2!$A$2:$C$21,3,FALSE)-VLOOKUP(E$1,Sheet2!$A$2:$C$21,3,FALSE)),0))</f>
        <v>5</v>
      </c>
      <c r="F12" s="1">
        <f>ABS(ROUND((VLOOKUP($A12,Sheet2!$A$2:$C$21,3,FALSE)-VLOOKUP(F$1,Sheet2!$A$2:$C$21,3,FALSE)),0))</f>
        <v>15</v>
      </c>
      <c r="G12" s="1">
        <f>ABS(ROUND((VLOOKUP($A12,Sheet2!$A$2:$C$21,3,FALSE)-VLOOKUP(G$1,Sheet2!$A$2:$C$21,3,FALSE)),0))</f>
        <v>25</v>
      </c>
      <c r="H12" s="1">
        <f>ABS(ROUND((VLOOKUP($A12,Sheet2!$A$2:$C$21,3,FALSE)-VLOOKUP(H$1,Sheet2!$A$2:$C$21,3,FALSE)),0))</f>
        <v>65</v>
      </c>
      <c r="I12" s="1">
        <f>ABS(ROUND((VLOOKUP($A12,Sheet2!$A$2:$C$21,3,FALSE)-VLOOKUP(I$1,Sheet2!$A$2:$C$21,3,FALSE)),0))</f>
        <v>95</v>
      </c>
      <c r="J12" s="1">
        <f>ABS(ROUND((VLOOKUP($A12,Sheet2!$A$2:$C$21,3,FALSE)-VLOOKUP(J$1,Sheet2!$A$2:$C$21,3,FALSE)),0))</f>
        <v>5</v>
      </c>
      <c r="K12" s="1">
        <f>ABS(ROUND((VLOOKUP($A12,Sheet2!$A$2:$C$21,3,FALSE)-VLOOKUP(K$1,Sheet2!$A$2:$C$21,3,FALSE)),0))</f>
        <v>25</v>
      </c>
      <c r="L12" s="1">
        <f>ABS(ROUND((VLOOKUP($A12,Sheet2!$A$2:$C$21,3,FALSE)-VLOOKUP(L$1,Sheet2!$A$2:$C$21,3,FALSE)),0))</f>
        <v>0</v>
      </c>
      <c r="M12" s="1">
        <f>ABS(ROUND((VLOOKUP($A12,Sheet2!$A$2:$C$21,3,FALSE)-VLOOKUP(M$1,Sheet2!$A$2:$C$21,3,FALSE)),0))</f>
        <v>10</v>
      </c>
      <c r="N12" s="1">
        <f>ABS(ROUND((VLOOKUP($A12,Sheet2!$A$2:$C$21,3,FALSE)-VLOOKUP(N$1,Sheet2!$A$2:$C$21,3,FALSE)),0))</f>
        <v>20</v>
      </c>
      <c r="O12" s="1">
        <f>ABS(ROUND((VLOOKUP($A12,Sheet2!$A$2:$C$21,3,FALSE)-VLOOKUP(O$1,Sheet2!$A$2:$C$21,3,FALSE)),0))</f>
        <v>25</v>
      </c>
      <c r="P12" s="1">
        <f>ABS(ROUND((VLOOKUP($A12,Sheet2!$A$2:$C$21,3,FALSE)-VLOOKUP(P$1,Sheet2!$A$2:$C$21,3,FALSE)),0))</f>
        <v>40</v>
      </c>
      <c r="Q12" s="1">
        <f>ABS(ROUND((VLOOKUP($A12,Sheet2!$A$2:$C$21,3,FALSE)-VLOOKUP(Q$1,Sheet2!$A$2:$C$21,3,FALSE)),0))</f>
        <v>50</v>
      </c>
      <c r="R12" s="1">
        <f>ABS(ROUND((VLOOKUP($A12,Sheet2!$A$2:$C$21,3,FALSE)-VLOOKUP(R$1,Sheet2!$A$2:$C$21,3,FALSE)),0))</f>
        <v>60</v>
      </c>
      <c r="S12" s="1">
        <f>ABS(ROUND((VLOOKUP($A12,Sheet2!$A$2:$C$21,3,FALSE)-VLOOKUP(S$1,Sheet2!$A$2:$C$21,3,FALSE)),0))</f>
        <v>70</v>
      </c>
      <c r="T12" s="1">
        <f>ABS(ROUND((VLOOKUP($A12,Sheet2!$A$2:$C$21,3,FALSE)-VLOOKUP(T$1,Sheet2!$A$2:$C$21,3,FALSE)),0))</f>
        <v>80</v>
      </c>
      <c r="U12" s="1">
        <f>ABS(ROUND((VLOOKUP($A12,Sheet2!$A$2:$C$21,3,FALSE)-VLOOKUP(U$1,Sheet2!$A$2:$C$21,3,FALSE)),0))</f>
        <v>5</v>
      </c>
      <c r="V12" s="6"/>
      <c r="W12" s="2">
        <v>10</v>
      </c>
      <c r="X12" s="1" t="str">
        <f t="shared" si="2"/>
        <v>x10_0</v>
      </c>
      <c r="Y12" s="1" t="str">
        <f t="shared" si="2"/>
        <v>x10_1</v>
      </c>
      <c r="Z12" s="1" t="str">
        <f t="shared" si="2"/>
        <v>x10_2</v>
      </c>
      <c r="AA12" s="1" t="str">
        <f t="shared" si="2"/>
        <v>x10_3</v>
      </c>
      <c r="AB12" s="1" t="str">
        <f t="shared" si="2"/>
        <v>x10_4</v>
      </c>
      <c r="AC12" s="1" t="str">
        <f t="shared" si="2"/>
        <v>x10_5</v>
      </c>
      <c r="AD12" s="1" t="str">
        <f t="shared" si="2"/>
        <v>x10_6</v>
      </c>
      <c r="AE12" s="1" t="str">
        <f t="shared" si="2"/>
        <v>x10_7</v>
      </c>
      <c r="AF12" s="1" t="str">
        <f t="shared" si="2"/>
        <v>x10_8</v>
      </c>
      <c r="AG12" s="1" t="str">
        <f t="shared" si="2"/>
        <v>x10_9</v>
      </c>
      <c r="AH12" s="1">
        <v>0</v>
      </c>
      <c r="AI12" s="1" t="str">
        <f t="shared" si="2"/>
        <v>x10_11</v>
      </c>
      <c r="AJ12" s="1" t="str">
        <f t="shared" si="2"/>
        <v>x10_12</v>
      </c>
      <c r="AK12" s="1" t="str">
        <f t="shared" si="2"/>
        <v>x10_13</v>
      </c>
      <c r="AL12" s="1" t="str">
        <f t="shared" si="2"/>
        <v>x10_14</v>
      </c>
      <c r="AM12" s="1" t="str">
        <f t="shared" si="2"/>
        <v>x10_15</v>
      </c>
      <c r="AN12" s="1" t="str">
        <f t="shared" si="0"/>
        <v>x10_16</v>
      </c>
      <c r="AO12" s="1" t="str">
        <f t="shared" si="1"/>
        <v>x10_17</v>
      </c>
      <c r="AP12" s="1" t="str">
        <f t="shared" si="1"/>
        <v>x10_18</v>
      </c>
      <c r="AQ12" s="1" t="str">
        <f t="shared" si="1"/>
        <v>x10_19</v>
      </c>
      <c r="AR12" s="1" t="str">
        <f t="shared" si="1"/>
        <v>x10_20</v>
      </c>
    </row>
    <row r="13" spans="1:44">
      <c r="A13" s="2">
        <v>12</v>
      </c>
      <c r="B13" s="1">
        <f>ABS(ROUND((VLOOKUP($A13,Sheet2!$A$2:$C$21,3,FALSE)-VLOOKUP(B$1,Sheet2!$A$2:$C$21,3,FALSE)),0))</f>
        <v>15</v>
      </c>
      <c r="C13" s="1">
        <f>ABS(ROUND((VLOOKUP($A13,Sheet2!$A$2:$C$21,3,FALSE)-VLOOKUP(C$1,Sheet2!$A$2:$C$21,3,FALSE)),0))</f>
        <v>65</v>
      </c>
      <c r="D13" s="1">
        <f>ABS(ROUND((VLOOKUP($A13,Sheet2!$A$2:$C$21,3,FALSE)-VLOOKUP(D$1,Sheet2!$A$2:$C$21,3,FALSE)),0))</f>
        <v>5</v>
      </c>
      <c r="E13" s="1">
        <f>ABS(ROUND((VLOOKUP($A13,Sheet2!$A$2:$C$21,3,FALSE)-VLOOKUP(E$1,Sheet2!$A$2:$C$21,3,FALSE)),0))</f>
        <v>5</v>
      </c>
      <c r="F13" s="1">
        <f>ABS(ROUND((VLOOKUP($A13,Sheet2!$A$2:$C$21,3,FALSE)-VLOOKUP(F$1,Sheet2!$A$2:$C$21,3,FALSE)),0))</f>
        <v>25</v>
      </c>
      <c r="G13" s="1">
        <f>ABS(ROUND((VLOOKUP($A13,Sheet2!$A$2:$C$21,3,FALSE)-VLOOKUP(G$1,Sheet2!$A$2:$C$21,3,FALSE)),0))</f>
        <v>15</v>
      </c>
      <c r="H13" s="1">
        <f>ABS(ROUND((VLOOKUP($A13,Sheet2!$A$2:$C$21,3,FALSE)-VLOOKUP(H$1,Sheet2!$A$2:$C$21,3,FALSE)),0))</f>
        <v>55</v>
      </c>
      <c r="I13" s="1">
        <f>ABS(ROUND((VLOOKUP($A13,Sheet2!$A$2:$C$21,3,FALSE)-VLOOKUP(I$1,Sheet2!$A$2:$C$21,3,FALSE)),0))</f>
        <v>85</v>
      </c>
      <c r="J13" s="1">
        <f>ABS(ROUND((VLOOKUP($A13,Sheet2!$A$2:$C$21,3,FALSE)-VLOOKUP(J$1,Sheet2!$A$2:$C$21,3,FALSE)),0))</f>
        <v>5</v>
      </c>
      <c r="K13" s="1">
        <f>ABS(ROUND((VLOOKUP($A13,Sheet2!$A$2:$C$21,3,FALSE)-VLOOKUP(K$1,Sheet2!$A$2:$C$21,3,FALSE)),0))</f>
        <v>15</v>
      </c>
      <c r="L13" s="1">
        <f>ABS(ROUND((VLOOKUP($A13,Sheet2!$A$2:$C$21,3,FALSE)-VLOOKUP(L$1,Sheet2!$A$2:$C$21,3,FALSE)),0))</f>
        <v>10</v>
      </c>
      <c r="M13" s="1">
        <f>ABS(ROUND((VLOOKUP($A13,Sheet2!$A$2:$C$21,3,FALSE)-VLOOKUP(M$1,Sheet2!$A$2:$C$21,3,FALSE)),0))</f>
        <v>0</v>
      </c>
      <c r="N13" s="1">
        <f>ABS(ROUND((VLOOKUP($A13,Sheet2!$A$2:$C$21,3,FALSE)-VLOOKUP(N$1,Sheet2!$A$2:$C$21,3,FALSE)),0))</f>
        <v>10</v>
      </c>
      <c r="O13" s="1">
        <f>ABS(ROUND((VLOOKUP($A13,Sheet2!$A$2:$C$21,3,FALSE)-VLOOKUP(O$1,Sheet2!$A$2:$C$21,3,FALSE)),0))</f>
        <v>15</v>
      </c>
      <c r="P13" s="1">
        <f>ABS(ROUND((VLOOKUP($A13,Sheet2!$A$2:$C$21,3,FALSE)-VLOOKUP(P$1,Sheet2!$A$2:$C$21,3,FALSE)),0))</f>
        <v>30</v>
      </c>
      <c r="Q13" s="1">
        <f>ABS(ROUND((VLOOKUP($A13,Sheet2!$A$2:$C$21,3,FALSE)-VLOOKUP(Q$1,Sheet2!$A$2:$C$21,3,FALSE)),0))</f>
        <v>40</v>
      </c>
      <c r="R13" s="1">
        <f>ABS(ROUND((VLOOKUP($A13,Sheet2!$A$2:$C$21,3,FALSE)-VLOOKUP(R$1,Sheet2!$A$2:$C$21,3,FALSE)),0))</f>
        <v>50</v>
      </c>
      <c r="S13" s="1">
        <f>ABS(ROUND((VLOOKUP($A13,Sheet2!$A$2:$C$21,3,FALSE)-VLOOKUP(S$1,Sheet2!$A$2:$C$21,3,FALSE)),0))</f>
        <v>60</v>
      </c>
      <c r="T13" s="1">
        <f>ABS(ROUND((VLOOKUP($A13,Sheet2!$A$2:$C$21,3,FALSE)-VLOOKUP(T$1,Sheet2!$A$2:$C$21,3,FALSE)),0))</f>
        <v>70</v>
      </c>
      <c r="U13" s="1">
        <f>ABS(ROUND((VLOOKUP($A13,Sheet2!$A$2:$C$21,3,FALSE)-VLOOKUP(U$1,Sheet2!$A$2:$C$21,3,FALSE)),0))</f>
        <v>5</v>
      </c>
      <c r="V13" s="6"/>
      <c r="W13" s="2">
        <v>11</v>
      </c>
      <c r="X13" s="1" t="str">
        <f t="shared" si="2"/>
        <v>x11_0</v>
      </c>
      <c r="Y13" s="1" t="str">
        <f t="shared" ref="Y13:AR22" si="5">"x"&amp;$W13&amp;"_"&amp;Y$1</f>
        <v>x11_1</v>
      </c>
      <c r="Z13" s="1" t="str">
        <f t="shared" si="5"/>
        <v>x11_2</v>
      </c>
      <c r="AA13" s="1" t="str">
        <f t="shared" si="5"/>
        <v>x11_3</v>
      </c>
      <c r="AB13" s="1" t="str">
        <f t="shared" si="5"/>
        <v>x11_4</v>
      </c>
      <c r="AC13" s="1" t="str">
        <f t="shared" si="5"/>
        <v>x11_5</v>
      </c>
      <c r="AD13" s="1" t="str">
        <f t="shared" si="5"/>
        <v>x11_6</v>
      </c>
      <c r="AE13" s="1" t="str">
        <f t="shared" si="5"/>
        <v>x11_7</v>
      </c>
      <c r="AF13" s="1" t="str">
        <f t="shared" si="5"/>
        <v>x11_8</v>
      </c>
      <c r="AG13" s="1" t="str">
        <f t="shared" si="5"/>
        <v>x11_9</v>
      </c>
      <c r="AH13" s="1" t="str">
        <f t="shared" si="5"/>
        <v>x11_10</v>
      </c>
      <c r="AI13" s="1">
        <v>0</v>
      </c>
      <c r="AJ13" s="1" t="str">
        <f t="shared" si="5"/>
        <v>x11_12</v>
      </c>
      <c r="AK13" s="1" t="str">
        <f t="shared" si="5"/>
        <v>x11_13</v>
      </c>
      <c r="AL13" s="1" t="str">
        <f t="shared" si="5"/>
        <v>x11_14</v>
      </c>
      <c r="AM13" s="1" t="str">
        <f t="shared" si="5"/>
        <v>x11_15</v>
      </c>
      <c r="AN13" s="1" t="str">
        <f t="shared" si="5"/>
        <v>x11_16</v>
      </c>
      <c r="AO13" s="1" t="str">
        <f t="shared" si="5"/>
        <v>x11_17</v>
      </c>
      <c r="AP13" s="1" t="str">
        <f t="shared" si="5"/>
        <v>x11_18</v>
      </c>
      <c r="AQ13" s="1" t="str">
        <f t="shared" si="5"/>
        <v>x11_19</v>
      </c>
      <c r="AR13" s="1" t="str">
        <f t="shared" si="5"/>
        <v>x11_20</v>
      </c>
    </row>
    <row r="14" spans="1:44">
      <c r="A14" s="2">
        <v>13</v>
      </c>
      <c r="B14" s="1">
        <f>ABS(ROUND((VLOOKUP($A14,Sheet2!$A$2:$C$21,3,FALSE)-VLOOKUP(B$1,Sheet2!$A$2:$C$21,3,FALSE)),0))</f>
        <v>5</v>
      </c>
      <c r="C14" s="1">
        <f>ABS(ROUND((VLOOKUP($A14,Sheet2!$A$2:$C$21,3,FALSE)-VLOOKUP(C$1,Sheet2!$A$2:$C$21,3,FALSE)),0))</f>
        <v>55</v>
      </c>
      <c r="D14" s="1">
        <f>ABS(ROUND((VLOOKUP($A14,Sheet2!$A$2:$C$21,3,FALSE)-VLOOKUP(D$1,Sheet2!$A$2:$C$21,3,FALSE)),0))</f>
        <v>15</v>
      </c>
      <c r="E14" s="1">
        <f>ABS(ROUND((VLOOKUP($A14,Sheet2!$A$2:$C$21,3,FALSE)-VLOOKUP(E$1,Sheet2!$A$2:$C$21,3,FALSE)),0))</f>
        <v>15</v>
      </c>
      <c r="F14" s="1">
        <f>ABS(ROUND((VLOOKUP($A14,Sheet2!$A$2:$C$21,3,FALSE)-VLOOKUP(F$1,Sheet2!$A$2:$C$21,3,FALSE)),0))</f>
        <v>35</v>
      </c>
      <c r="G14" s="1">
        <f>ABS(ROUND((VLOOKUP($A14,Sheet2!$A$2:$C$21,3,FALSE)-VLOOKUP(G$1,Sheet2!$A$2:$C$21,3,FALSE)),0))</f>
        <v>5</v>
      </c>
      <c r="H14" s="1">
        <f>ABS(ROUND((VLOOKUP($A14,Sheet2!$A$2:$C$21,3,FALSE)-VLOOKUP(H$1,Sheet2!$A$2:$C$21,3,FALSE)),0))</f>
        <v>45</v>
      </c>
      <c r="I14" s="1">
        <f>ABS(ROUND((VLOOKUP($A14,Sheet2!$A$2:$C$21,3,FALSE)-VLOOKUP(I$1,Sheet2!$A$2:$C$21,3,FALSE)),0))</f>
        <v>75</v>
      </c>
      <c r="J14" s="1">
        <f>ABS(ROUND((VLOOKUP($A14,Sheet2!$A$2:$C$21,3,FALSE)-VLOOKUP(J$1,Sheet2!$A$2:$C$21,3,FALSE)),0))</f>
        <v>15</v>
      </c>
      <c r="K14" s="1">
        <f>ABS(ROUND((VLOOKUP($A14,Sheet2!$A$2:$C$21,3,FALSE)-VLOOKUP(K$1,Sheet2!$A$2:$C$21,3,FALSE)),0))</f>
        <v>5</v>
      </c>
      <c r="L14" s="1">
        <f>ABS(ROUND((VLOOKUP($A14,Sheet2!$A$2:$C$21,3,FALSE)-VLOOKUP(L$1,Sheet2!$A$2:$C$21,3,FALSE)),0))</f>
        <v>20</v>
      </c>
      <c r="M14" s="1">
        <f>ABS(ROUND((VLOOKUP($A14,Sheet2!$A$2:$C$21,3,FALSE)-VLOOKUP(M$1,Sheet2!$A$2:$C$21,3,FALSE)),0))</f>
        <v>10</v>
      </c>
      <c r="N14" s="1">
        <f>ABS(ROUND((VLOOKUP($A14,Sheet2!$A$2:$C$21,3,FALSE)-VLOOKUP(N$1,Sheet2!$A$2:$C$21,3,FALSE)),0))</f>
        <v>0</v>
      </c>
      <c r="O14" s="1">
        <f>ABS(ROUND((VLOOKUP($A14,Sheet2!$A$2:$C$21,3,FALSE)-VLOOKUP(O$1,Sheet2!$A$2:$C$21,3,FALSE)),0))</f>
        <v>5</v>
      </c>
      <c r="P14" s="1">
        <f>ABS(ROUND((VLOOKUP($A14,Sheet2!$A$2:$C$21,3,FALSE)-VLOOKUP(P$1,Sheet2!$A$2:$C$21,3,FALSE)),0))</f>
        <v>20</v>
      </c>
      <c r="Q14" s="1">
        <f>ABS(ROUND((VLOOKUP($A14,Sheet2!$A$2:$C$21,3,FALSE)-VLOOKUP(Q$1,Sheet2!$A$2:$C$21,3,FALSE)),0))</f>
        <v>30</v>
      </c>
      <c r="R14" s="1">
        <f>ABS(ROUND((VLOOKUP($A14,Sheet2!$A$2:$C$21,3,FALSE)-VLOOKUP(R$1,Sheet2!$A$2:$C$21,3,FALSE)),0))</f>
        <v>40</v>
      </c>
      <c r="S14" s="1">
        <f>ABS(ROUND((VLOOKUP($A14,Sheet2!$A$2:$C$21,3,FALSE)-VLOOKUP(S$1,Sheet2!$A$2:$C$21,3,FALSE)),0))</f>
        <v>50</v>
      </c>
      <c r="T14" s="1">
        <f>ABS(ROUND((VLOOKUP($A14,Sheet2!$A$2:$C$21,3,FALSE)-VLOOKUP(T$1,Sheet2!$A$2:$C$21,3,FALSE)),0))</f>
        <v>60</v>
      </c>
      <c r="U14" s="1">
        <f>ABS(ROUND((VLOOKUP($A14,Sheet2!$A$2:$C$21,3,FALSE)-VLOOKUP(U$1,Sheet2!$A$2:$C$21,3,FALSE)),0))</f>
        <v>15</v>
      </c>
      <c r="V14" s="6"/>
      <c r="W14" s="2">
        <v>12</v>
      </c>
      <c r="X14" s="1" t="str">
        <f t="shared" si="2"/>
        <v>x12_0</v>
      </c>
      <c r="Y14" s="1" t="str">
        <f t="shared" si="5"/>
        <v>x12_1</v>
      </c>
      <c r="Z14" s="1" t="str">
        <f t="shared" si="5"/>
        <v>x12_2</v>
      </c>
      <c r="AA14" s="1" t="str">
        <f t="shared" si="5"/>
        <v>x12_3</v>
      </c>
      <c r="AB14" s="1" t="str">
        <f t="shared" si="5"/>
        <v>x12_4</v>
      </c>
      <c r="AC14" s="1" t="str">
        <f t="shared" si="5"/>
        <v>x12_5</v>
      </c>
      <c r="AD14" s="1" t="str">
        <f t="shared" si="5"/>
        <v>x12_6</v>
      </c>
      <c r="AE14" s="1" t="str">
        <f t="shared" si="5"/>
        <v>x12_7</v>
      </c>
      <c r="AF14" s="1" t="str">
        <f t="shared" si="5"/>
        <v>x12_8</v>
      </c>
      <c r="AG14" s="1" t="str">
        <f t="shared" si="5"/>
        <v>x12_9</v>
      </c>
      <c r="AH14" s="1" t="str">
        <f t="shared" si="5"/>
        <v>x12_10</v>
      </c>
      <c r="AI14" s="1" t="str">
        <f t="shared" si="5"/>
        <v>x12_11</v>
      </c>
      <c r="AJ14" s="1">
        <v>0</v>
      </c>
      <c r="AK14" s="1" t="str">
        <f t="shared" si="5"/>
        <v>x12_13</v>
      </c>
      <c r="AL14" s="1" t="str">
        <f t="shared" si="5"/>
        <v>x12_14</v>
      </c>
      <c r="AM14" s="1" t="str">
        <f t="shared" si="5"/>
        <v>x12_15</v>
      </c>
      <c r="AN14" s="1" t="str">
        <f t="shared" si="5"/>
        <v>x12_16</v>
      </c>
      <c r="AO14" s="1" t="str">
        <f t="shared" si="5"/>
        <v>x12_17</v>
      </c>
      <c r="AP14" s="1" t="str">
        <f t="shared" si="5"/>
        <v>x12_18</v>
      </c>
      <c r="AQ14" s="1" t="str">
        <f t="shared" si="5"/>
        <v>x12_19</v>
      </c>
      <c r="AR14" s="1" t="str">
        <f t="shared" si="5"/>
        <v>x12_20</v>
      </c>
    </row>
    <row r="15" spans="1:44">
      <c r="A15" s="2">
        <v>14</v>
      </c>
      <c r="B15" s="1">
        <f>ABS(ROUND((VLOOKUP($A15,Sheet2!$A$2:$C$21,3,FALSE)-VLOOKUP(B$1,Sheet2!$A$2:$C$21,3,FALSE)),0))</f>
        <v>0</v>
      </c>
      <c r="C15" s="1">
        <f>ABS(ROUND((VLOOKUP($A15,Sheet2!$A$2:$C$21,3,FALSE)-VLOOKUP(C$1,Sheet2!$A$2:$C$21,3,FALSE)),0))</f>
        <v>50</v>
      </c>
      <c r="D15" s="1">
        <f>ABS(ROUND((VLOOKUP($A15,Sheet2!$A$2:$C$21,3,FALSE)-VLOOKUP(D$1,Sheet2!$A$2:$C$21,3,FALSE)),0))</f>
        <v>20</v>
      </c>
      <c r="E15" s="1">
        <f>ABS(ROUND((VLOOKUP($A15,Sheet2!$A$2:$C$21,3,FALSE)-VLOOKUP(E$1,Sheet2!$A$2:$C$21,3,FALSE)),0))</f>
        <v>20</v>
      </c>
      <c r="F15" s="1">
        <f>ABS(ROUND((VLOOKUP($A15,Sheet2!$A$2:$C$21,3,FALSE)-VLOOKUP(F$1,Sheet2!$A$2:$C$21,3,FALSE)),0))</f>
        <v>40</v>
      </c>
      <c r="G15" s="1">
        <f>ABS(ROUND((VLOOKUP($A15,Sheet2!$A$2:$C$21,3,FALSE)-VLOOKUP(G$1,Sheet2!$A$2:$C$21,3,FALSE)),0))</f>
        <v>0</v>
      </c>
      <c r="H15" s="1">
        <f>ABS(ROUND((VLOOKUP($A15,Sheet2!$A$2:$C$21,3,FALSE)-VLOOKUP(H$1,Sheet2!$A$2:$C$21,3,FALSE)),0))</f>
        <v>40</v>
      </c>
      <c r="I15" s="1">
        <f>ABS(ROUND((VLOOKUP($A15,Sheet2!$A$2:$C$21,3,FALSE)-VLOOKUP(I$1,Sheet2!$A$2:$C$21,3,FALSE)),0))</f>
        <v>70</v>
      </c>
      <c r="J15" s="1">
        <f>ABS(ROUND((VLOOKUP($A15,Sheet2!$A$2:$C$21,3,FALSE)-VLOOKUP(J$1,Sheet2!$A$2:$C$21,3,FALSE)),0))</f>
        <v>20</v>
      </c>
      <c r="K15" s="1">
        <f>ABS(ROUND((VLOOKUP($A15,Sheet2!$A$2:$C$21,3,FALSE)-VLOOKUP(K$1,Sheet2!$A$2:$C$21,3,FALSE)),0))</f>
        <v>0</v>
      </c>
      <c r="L15" s="1">
        <f>ABS(ROUND((VLOOKUP($A15,Sheet2!$A$2:$C$21,3,FALSE)-VLOOKUP(L$1,Sheet2!$A$2:$C$21,3,FALSE)),0))</f>
        <v>25</v>
      </c>
      <c r="M15" s="1">
        <f>ABS(ROUND((VLOOKUP($A15,Sheet2!$A$2:$C$21,3,FALSE)-VLOOKUP(M$1,Sheet2!$A$2:$C$21,3,FALSE)),0))</f>
        <v>15</v>
      </c>
      <c r="N15" s="1">
        <f>ABS(ROUND((VLOOKUP($A15,Sheet2!$A$2:$C$21,3,FALSE)-VLOOKUP(N$1,Sheet2!$A$2:$C$21,3,FALSE)),0))</f>
        <v>5</v>
      </c>
      <c r="O15" s="1">
        <f>ABS(ROUND((VLOOKUP($A15,Sheet2!$A$2:$C$21,3,FALSE)-VLOOKUP(O$1,Sheet2!$A$2:$C$21,3,FALSE)),0))</f>
        <v>0</v>
      </c>
      <c r="P15" s="1">
        <f>ABS(ROUND((VLOOKUP($A15,Sheet2!$A$2:$C$21,3,FALSE)-VLOOKUP(P$1,Sheet2!$A$2:$C$21,3,FALSE)),0))</f>
        <v>15</v>
      </c>
      <c r="Q15" s="1">
        <f>ABS(ROUND((VLOOKUP($A15,Sheet2!$A$2:$C$21,3,FALSE)-VLOOKUP(Q$1,Sheet2!$A$2:$C$21,3,FALSE)),0))</f>
        <v>25</v>
      </c>
      <c r="R15" s="1">
        <f>ABS(ROUND((VLOOKUP($A15,Sheet2!$A$2:$C$21,3,FALSE)-VLOOKUP(R$1,Sheet2!$A$2:$C$21,3,FALSE)),0))</f>
        <v>35</v>
      </c>
      <c r="S15" s="1">
        <f>ABS(ROUND((VLOOKUP($A15,Sheet2!$A$2:$C$21,3,FALSE)-VLOOKUP(S$1,Sheet2!$A$2:$C$21,3,FALSE)),0))</f>
        <v>45</v>
      </c>
      <c r="T15" s="1">
        <f>ABS(ROUND((VLOOKUP($A15,Sheet2!$A$2:$C$21,3,FALSE)-VLOOKUP(T$1,Sheet2!$A$2:$C$21,3,FALSE)),0))</f>
        <v>55</v>
      </c>
      <c r="U15" s="1">
        <f>ABS(ROUND((VLOOKUP($A15,Sheet2!$A$2:$C$21,3,FALSE)-VLOOKUP(U$1,Sheet2!$A$2:$C$21,3,FALSE)),0))</f>
        <v>20</v>
      </c>
      <c r="V15" s="6"/>
      <c r="W15" s="2">
        <v>13</v>
      </c>
      <c r="X15" s="1" t="str">
        <f t="shared" si="2"/>
        <v>x13_0</v>
      </c>
      <c r="Y15" s="1" t="str">
        <f t="shared" si="5"/>
        <v>x13_1</v>
      </c>
      <c r="Z15" s="1" t="str">
        <f t="shared" si="5"/>
        <v>x13_2</v>
      </c>
      <c r="AA15" s="1" t="str">
        <f t="shared" si="5"/>
        <v>x13_3</v>
      </c>
      <c r="AB15" s="1" t="str">
        <f t="shared" si="5"/>
        <v>x13_4</v>
      </c>
      <c r="AC15" s="1" t="str">
        <f t="shared" si="5"/>
        <v>x13_5</v>
      </c>
      <c r="AD15" s="1" t="str">
        <f t="shared" si="5"/>
        <v>x13_6</v>
      </c>
      <c r="AE15" s="1" t="str">
        <f t="shared" si="5"/>
        <v>x13_7</v>
      </c>
      <c r="AF15" s="1" t="str">
        <f t="shared" si="5"/>
        <v>x13_8</v>
      </c>
      <c r="AG15" s="1" t="str">
        <f t="shared" si="5"/>
        <v>x13_9</v>
      </c>
      <c r="AH15" s="1" t="str">
        <f t="shared" si="5"/>
        <v>x13_10</v>
      </c>
      <c r="AI15" s="1" t="str">
        <f t="shared" si="5"/>
        <v>x13_11</v>
      </c>
      <c r="AJ15" s="1" t="str">
        <f t="shared" si="5"/>
        <v>x13_12</v>
      </c>
      <c r="AK15" s="1">
        <v>0</v>
      </c>
      <c r="AL15" s="1" t="str">
        <f t="shared" si="5"/>
        <v>x13_14</v>
      </c>
      <c r="AM15" s="1" t="str">
        <f t="shared" si="5"/>
        <v>x13_15</v>
      </c>
      <c r="AN15" s="1" t="str">
        <f t="shared" si="5"/>
        <v>x13_16</v>
      </c>
      <c r="AO15" s="1" t="str">
        <f t="shared" si="5"/>
        <v>x13_17</v>
      </c>
      <c r="AP15" s="1" t="str">
        <f t="shared" si="5"/>
        <v>x13_18</v>
      </c>
      <c r="AQ15" s="1" t="str">
        <f t="shared" si="5"/>
        <v>x13_19</v>
      </c>
      <c r="AR15" s="1" t="str">
        <f t="shared" si="5"/>
        <v>x13_20</v>
      </c>
    </row>
    <row r="16" spans="1:44">
      <c r="A16" s="2">
        <v>15</v>
      </c>
      <c r="B16" s="1">
        <f>ABS(ROUND((VLOOKUP($A16,Sheet2!$A$2:$C$21,3,FALSE)-VLOOKUP(B$1,Sheet2!$A$2:$C$21,3,FALSE)),0))</f>
        <v>15</v>
      </c>
      <c r="C16" s="1">
        <f>ABS(ROUND((VLOOKUP($A16,Sheet2!$A$2:$C$21,3,FALSE)-VLOOKUP(C$1,Sheet2!$A$2:$C$21,3,FALSE)),0))</f>
        <v>35</v>
      </c>
      <c r="D16" s="1">
        <f>ABS(ROUND((VLOOKUP($A16,Sheet2!$A$2:$C$21,3,FALSE)-VLOOKUP(D$1,Sheet2!$A$2:$C$21,3,FALSE)),0))</f>
        <v>35</v>
      </c>
      <c r="E16" s="1">
        <f>ABS(ROUND((VLOOKUP($A16,Sheet2!$A$2:$C$21,3,FALSE)-VLOOKUP(E$1,Sheet2!$A$2:$C$21,3,FALSE)),0))</f>
        <v>35</v>
      </c>
      <c r="F16" s="1">
        <f>ABS(ROUND((VLOOKUP($A16,Sheet2!$A$2:$C$21,3,FALSE)-VLOOKUP(F$1,Sheet2!$A$2:$C$21,3,FALSE)),0))</f>
        <v>55</v>
      </c>
      <c r="G16" s="1">
        <f>ABS(ROUND((VLOOKUP($A16,Sheet2!$A$2:$C$21,3,FALSE)-VLOOKUP(G$1,Sheet2!$A$2:$C$21,3,FALSE)),0))</f>
        <v>15</v>
      </c>
      <c r="H16" s="1">
        <f>ABS(ROUND((VLOOKUP($A16,Sheet2!$A$2:$C$21,3,FALSE)-VLOOKUP(H$1,Sheet2!$A$2:$C$21,3,FALSE)),0))</f>
        <v>25</v>
      </c>
      <c r="I16" s="1">
        <f>ABS(ROUND((VLOOKUP($A16,Sheet2!$A$2:$C$21,3,FALSE)-VLOOKUP(I$1,Sheet2!$A$2:$C$21,3,FALSE)),0))</f>
        <v>55</v>
      </c>
      <c r="J16" s="1">
        <f>ABS(ROUND((VLOOKUP($A16,Sheet2!$A$2:$C$21,3,FALSE)-VLOOKUP(J$1,Sheet2!$A$2:$C$21,3,FALSE)),0))</f>
        <v>35</v>
      </c>
      <c r="K16" s="1">
        <f>ABS(ROUND((VLOOKUP($A16,Sheet2!$A$2:$C$21,3,FALSE)-VLOOKUP(K$1,Sheet2!$A$2:$C$21,3,FALSE)),0))</f>
        <v>15</v>
      </c>
      <c r="L16" s="1">
        <f>ABS(ROUND((VLOOKUP($A16,Sheet2!$A$2:$C$21,3,FALSE)-VLOOKUP(L$1,Sheet2!$A$2:$C$21,3,FALSE)),0))</f>
        <v>40</v>
      </c>
      <c r="M16" s="1">
        <f>ABS(ROUND((VLOOKUP($A16,Sheet2!$A$2:$C$21,3,FALSE)-VLOOKUP(M$1,Sheet2!$A$2:$C$21,3,FALSE)),0))</f>
        <v>30</v>
      </c>
      <c r="N16" s="1">
        <f>ABS(ROUND((VLOOKUP($A16,Sheet2!$A$2:$C$21,3,FALSE)-VLOOKUP(N$1,Sheet2!$A$2:$C$21,3,FALSE)),0))</f>
        <v>20</v>
      </c>
      <c r="O16" s="1">
        <f>ABS(ROUND((VLOOKUP($A16,Sheet2!$A$2:$C$21,3,FALSE)-VLOOKUP(O$1,Sheet2!$A$2:$C$21,3,FALSE)),0))</f>
        <v>15</v>
      </c>
      <c r="P16" s="1">
        <f>ABS(ROUND((VLOOKUP($A16,Sheet2!$A$2:$C$21,3,FALSE)-VLOOKUP(P$1,Sheet2!$A$2:$C$21,3,FALSE)),0))</f>
        <v>0</v>
      </c>
      <c r="Q16" s="1">
        <f>ABS(ROUND((VLOOKUP($A16,Sheet2!$A$2:$C$21,3,FALSE)-VLOOKUP(Q$1,Sheet2!$A$2:$C$21,3,FALSE)),0))</f>
        <v>10</v>
      </c>
      <c r="R16" s="1">
        <f>ABS(ROUND((VLOOKUP($A16,Sheet2!$A$2:$C$21,3,FALSE)-VLOOKUP(R$1,Sheet2!$A$2:$C$21,3,FALSE)),0))</f>
        <v>20</v>
      </c>
      <c r="S16" s="1">
        <f>ABS(ROUND((VLOOKUP($A16,Sheet2!$A$2:$C$21,3,FALSE)-VLOOKUP(S$1,Sheet2!$A$2:$C$21,3,FALSE)),0))</f>
        <v>30</v>
      </c>
      <c r="T16" s="1">
        <f>ABS(ROUND((VLOOKUP($A16,Sheet2!$A$2:$C$21,3,FALSE)-VLOOKUP(T$1,Sheet2!$A$2:$C$21,3,FALSE)),0))</f>
        <v>40</v>
      </c>
      <c r="U16" s="1">
        <f>ABS(ROUND((VLOOKUP($A16,Sheet2!$A$2:$C$21,3,FALSE)-VLOOKUP(U$1,Sheet2!$A$2:$C$21,3,FALSE)),0))</f>
        <v>35</v>
      </c>
      <c r="V16" s="6"/>
      <c r="W16" s="2">
        <v>14</v>
      </c>
      <c r="X16" s="1" t="str">
        <f t="shared" si="2"/>
        <v>x14_0</v>
      </c>
      <c r="Y16" s="1" t="str">
        <f t="shared" si="5"/>
        <v>x14_1</v>
      </c>
      <c r="Z16" s="1" t="str">
        <f t="shared" si="5"/>
        <v>x14_2</v>
      </c>
      <c r="AA16" s="1" t="str">
        <f t="shared" si="5"/>
        <v>x14_3</v>
      </c>
      <c r="AB16" s="1" t="str">
        <f t="shared" si="5"/>
        <v>x14_4</v>
      </c>
      <c r="AC16" s="1" t="str">
        <f t="shared" si="5"/>
        <v>x14_5</v>
      </c>
      <c r="AD16" s="1" t="str">
        <f t="shared" si="5"/>
        <v>x14_6</v>
      </c>
      <c r="AE16" s="1" t="str">
        <f t="shared" si="5"/>
        <v>x14_7</v>
      </c>
      <c r="AF16" s="1" t="str">
        <f t="shared" si="5"/>
        <v>x14_8</v>
      </c>
      <c r="AG16" s="1" t="str">
        <f t="shared" si="5"/>
        <v>x14_9</v>
      </c>
      <c r="AH16" s="1" t="str">
        <f t="shared" si="5"/>
        <v>x14_10</v>
      </c>
      <c r="AI16" s="1" t="str">
        <f t="shared" si="5"/>
        <v>x14_11</v>
      </c>
      <c r="AJ16" s="1" t="str">
        <f t="shared" si="5"/>
        <v>x14_12</v>
      </c>
      <c r="AK16" s="1" t="str">
        <f t="shared" si="5"/>
        <v>x14_13</v>
      </c>
      <c r="AL16" s="1">
        <v>0</v>
      </c>
      <c r="AM16" s="1" t="str">
        <f t="shared" si="5"/>
        <v>x14_15</v>
      </c>
      <c r="AN16" s="1" t="str">
        <f t="shared" si="5"/>
        <v>x14_16</v>
      </c>
      <c r="AO16" s="1" t="str">
        <f t="shared" si="5"/>
        <v>x14_17</v>
      </c>
      <c r="AP16" s="1" t="str">
        <f t="shared" si="5"/>
        <v>x14_18</v>
      </c>
      <c r="AQ16" s="1" t="str">
        <f t="shared" si="5"/>
        <v>x14_19</v>
      </c>
      <c r="AR16" s="1" t="str">
        <f t="shared" si="5"/>
        <v>x14_20</v>
      </c>
    </row>
    <row r="17" spans="1:44">
      <c r="A17" s="2">
        <v>16</v>
      </c>
      <c r="B17" s="1">
        <f>ABS(ROUND((VLOOKUP($A17,Sheet2!$A$2:$C$21,3,FALSE)-VLOOKUP(B$1,Sheet2!$A$2:$C$21,3,FALSE)),0))</f>
        <v>25</v>
      </c>
      <c r="C17" s="1">
        <f>ABS(ROUND((VLOOKUP($A17,Sheet2!$A$2:$C$21,3,FALSE)-VLOOKUP(C$1,Sheet2!$A$2:$C$21,3,FALSE)),0))</f>
        <v>25</v>
      </c>
      <c r="D17" s="1">
        <f>ABS(ROUND((VLOOKUP($A17,Sheet2!$A$2:$C$21,3,FALSE)-VLOOKUP(D$1,Sheet2!$A$2:$C$21,3,FALSE)),0))</f>
        <v>45</v>
      </c>
      <c r="E17" s="1">
        <f>ABS(ROUND((VLOOKUP($A17,Sheet2!$A$2:$C$21,3,FALSE)-VLOOKUP(E$1,Sheet2!$A$2:$C$21,3,FALSE)),0))</f>
        <v>45</v>
      </c>
      <c r="F17" s="1">
        <f>ABS(ROUND((VLOOKUP($A17,Sheet2!$A$2:$C$21,3,FALSE)-VLOOKUP(F$1,Sheet2!$A$2:$C$21,3,FALSE)),0))</f>
        <v>65</v>
      </c>
      <c r="G17" s="1">
        <f>ABS(ROUND((VLOOKUP($A17,Sheet2!$A$2:$C$21,3,FALSE)-VLOOKUP(G$1,Sheet2!$A$2:$C$21,3,FALSE)),0))</f>
        <v>25</v>
      </c>
      <c r="H17" s="1">
        <f>ABS(ROUND((VLOOKUP($A17,Sheet2!$A$2:$C$21,3,FALSE)-VLOOKUP(H$1,Sheet2!$A$2:$C$21,3,FALSE)),0))</f>
        <v>15</v>
      </c>
      <c r="I17" s="1">
        <f>ABS(ROUND((VLOOKUP($A17,Sheet2!$A$2:$C$21,3,FALSE)-VLOOKUP(I$1,Sheet2!$A$2:$C$21,3,FALSE)),0))</f>
        <v>45</v>
      </c>
      <c r="J17" s="1">
        <f>ABS(ROUND((VLOOKUP($A17,Sheet2!$A$2:$C$21,3,FALSE)-VLOOKUP(J$1,Sheet2!$A$2:$C$21,3,FALSE)),0))</f>
        <v>45</v>
      </c>
      <c r="K17" s="1">
        <f>ABS(ROUND((VLOOKUP($A17,Sheet2!$A$2:$C$21,3,FALSE)-VLOOKUP(K$1,Sheet2!$A$2:$C$21,3,FALSE)),0))</f>
        <v>25</v>
      </c>
      <c r="L17" s="1">
        <f>ABS(ROUND((VLOOKUP($A17,Sheet2!$A$2:$C$21,3,FALSE)-VLOOKUP(L$1,Sheet2!$A$2:$C$21,3,FALSE)),0))</f>
        <v>50</v>
      </c>
      <c r="M17" s="1">
        <f>ABS(ROUND((VLOOKUP($A17,Sheet2!$A$2:$C$21,3,FALSE)-VLOOKUP(M$1,Sheet2!$A$2:$C$21,3,FALSE)),0))</f>
        <v>40</v>
      </c>
      <c r="N17" s="1">
        <f>ABS(ROUND((VLOOKUP($A17,Sheet2!$A$2:$C$21,3,FALSE)-VLOOKUP(N$1,Sheet2!$A$2:$C$21,3,FALSE)),0))</f>
        <v>30</v>
      </c>
      <c r="O17" s="1">
        <f>ABS(ROUND((VLOOKUP($A17,Sheet2!$A$2:$C$21,3,FALSE)-VLOOKUP(O$1,Sheet2!$A$2:$C$21,3,FALSE)),0))</f>
        <v>25</v>
      </c>
      <c r="P17" s="1">
        <f>ABS(ROUND((VLOOKUP($A17,Sheet2!$A$2:$C$21,3,FALSE)-VLOOKUP(P$1,Sheet2!$A$2:$C$21,3,FALSE)),0))</f>
        <v>10</v>
      </c>
      <c r="Q17" s="1">
        <f>ABS(ROUND((VLOOKUP($A17,Sheet2!$A$2:$C$21,3,FALSE)-VLOOKUP(Q$1,Sheet2!$A$2:$C$21,3,FALSE)),0))</f>
        <v>0</v>
      </c>
      <c r="R17" s="1">
        <f>ABS(ROUND((VLOOKUP($A17,Sheet2!$A$2:$C$21,3,FALSE)-VLOOKUP(R$1,Sheet2!$A$2:$C$21,3,FALSE)),0))</f>
        <v>10</v>
      </c>
      <c r="S17" s="1">
        <f>ABS(ROUND((VLOOKUP($A17,Sheet2!$A$2:$C$21,3,FALSE)-VLOOKUP(S$1,Sheet2!$A$2:$C$21,3,FALSE)),0))</f>
        <v>20</v>
      </c>
      <c r="T17" s="1">
        <f>ABS(ROUND((VLOOKUP($A17,Sheet2!$A$2:$C$21,3,FALSE)-VLOOKUP(T$1,Sheet2!$A$2:$C$21,3,FALSE)),0))</f>
        <v>30</v>
      </c>
      <c r="U17" s="1">
        <f>ABS(ROUND((VLOOKUP($A17,Sheet2!$A$2:$C$21,3,FALSE)-VLOOKUP(U$1,Sheet2!$A$2:$C$21,3,FALSE)),0))</f>
        <v>45</v>
      </c>
      <c r="V17" s="6"/>
      <c r="W17" s="2">
        <v>15</v>
      </c>
      <c r="X17" s="1" t="str">
        <f t="shared" si="2"/>
        <v>x15_0</v>
      </c>
      <c r="Y17" s="1" t="str">
        <f t="shared" si="5"/>
        <v>x15_1</v>
      </c>
      <c r="Z17" s="1" t="str">
        <f t="shared" si="5"/>
        <v>x15_2</v>
      </c>
      <c r="AA17" s="1" t="str">
        <f t="shared" si="5"/>
        <v>x15_3</v>
      </c>
      <c r="AB17" s="1" t="str">
        <f t="shared" si="5"/>
        <v>x15_4</v>
      </c>
      <c r="AC17" s="1" t="str">
        <f t="shared" si="5"/>
        <v>x15_5</v>
      </c>
      <c r="AD17" s="1" t="str">
        <f t="shared" si="5"/>
        <v>x15_6</v>
      </c>
      <c r="AE17" s="1" t="str">
        <f t="shared" si="5"/>
        <v>x15_7</v>
      </c>
      <c r="AF17" s="1" t="str">
        <f t="shared" si="5"/>
        <v>x15_8</v>
      </c>
      <c r="AG17" s="1" t="str">
        <f t="shared" si="5"/>
        <v>x15_9</v>
      </c>
      <c r="AH17" s="1" t="str">
        <f t="shared" si="5"/>
        <v>x15_10</v>
      </c>
      <c r="AI17" s="1" t="str">
        <f t="shared" si="5"/>
        <v>x15_11</v>
      </c>
      <c r="AJ17" s="1" t="str">
        <f t="shared" si="5"/>
        <v>x15_12</v>
      </c>
      <c r="AK17" s="1" t="str">
        <f t="shared" si="5"/>
        <v>x15_13</v>
      </c>
      <c r="AL17" s="1" t="str">
        <f t="shared" si="5"/>
        <v>x15_14</v>
      </c>
      <c r="AM17" s="1">
        <v>0</v>
      </c>
      <c r="AN17" s="1" t="str">
        <f t="shared" si="5"/>
        <v>x15_16</v>
      </c>
      <c r="AO17" s="1" t="str">
        <f t="shared" si="5"/>
        <v>x15_17</v>
      </c>
      <c r="AP17" s="1" t="str">
        <f t="shared" si="5"/>
        <v>x15_18</v>
      </c>
      <c r="AQ17" s="1" t="str">
        <f t="shared" si="5"/>
        <v>x15_19</v>
      </c>
      <c r="AR17" s="1" t="str">
        <f t="shared" si="5"/>
        <v>x15_20</v>
      </c>
    </row>
    <row r="18" spans="1:44">
      <c r="A18" s="2">
        <v>17</v>
      </c>
      <c r="B18" s="1">
        <f>ABS(ROUND((VLOOKUP($A18,Sheet2!$A$2:$C$21,3,FALSE)-VLOOKUP(B$1,Sheet2!$A$2:$C$21,3,FALSE)),0))</f>
        <v>35</v>
      </c>
      <c r="C18" s="1">
        <f>ABS(ROUND((VLOOKUP($A18,Sheet2!$A$2:$C$21,3,FALSE)-VLOOKUP(C$1,Sheet2!$A$2:$C$21,3,FALSE)),0))</f>
        <v>15</v>
      </c>
      <c r="D18" s="1">
        <f>ABS(ROUND((VLOOKUP($A18,Sheet2!$A$2:$C$21,3,FALSE)-VLOOKUP(D$1,Sheet2!$A$2:$C$21,3,FALSE)),0))</f>
        <v>55</v>
      </c>
      <c r="E18" s="1">
        <f>ABS(ROUND((VLOOKUP($A18,Sheet2!$A$2:$C$21,3,FALSE)-VLOOKUP(E$1,Sheet2!$A$2:$C$21,3,FALSE)),0))</f>
        <v>55</v>
      </c>
      <c r="F18" s="1">
        <f>ABS(ROUND((VLOOKUP($A18,Sheet2!$A$2:$C$21,3,FALSE)-VLOOKUP(F$1,Sheet2!$A$2:$C$21,3,FALSE)),0))</f>
        <v>75</v>
      </c>
      <c r="G18" s="1">
        <f>ABS(ROUND((VLOOKUP($A18,Sheet2!$A$2:$C$21,3,FALSE)-VLOOKUP(G$1,Sheet2!$A$2:$C$21,3,FALSE)),0))</f>
        <v>35</v>
      </c>
      <c r="H18" s="1">
        <f>ABS(ROUND((VLOOKUP($A18,Sheet2!$A$2:$C$21,3,FALSE)-VLOOKUP(H$1,Sheet2!$A$2:$C$21,3,FALSE)),0))</f>
        <v>5</v>
      </c>
      <c r="I18" s="1">
        <f>ABS(ROUND((VLOOKUP($A18,Sheet2!$A$2:$C$21,3,FALSE)-VLOOKUP(I$1,Sheet2!$A$2:$C$21,3,FALSE)),0))</f>
        <v>35</v>
      </c>
      <c r="J18" s="1">
        <f>ABS(ROUND((VLOOKUP($A18,Sheet2!$A$2:$C$21,3,FALSE)-VLOOKUP(J$1,Sheet2!$A$2:$C$21,3,FALSE)),0))</f>
        <v>55</v>
      </c>
      <c r="K18" s="1">
        <f>ABS(ROUND((VLOOKUP($A18,Sheet2!$A$2:$C$21,3,FALSE)-VLOOKUP(K$1,Sheet2!$A$2:$C$21,3,FALSE)),0))</f>
        <v>35</v>
      </c>
      <c r="L18" s="1">
        <f>ABS(ROUND((VLOOKUP($A18,Sheet2!$A$2:$C$21,3,FALSE)-VLOOKUP(L$1,Sheet2!$A$2:$C$21,3,FALSE)),0))</f>
        <v>60</v>
      </c>
      <c r="M18" s="1">
        <f>ABS(ROUND((VLOOKUP($A18,Sheet2!$A$2:$C$21,3,FALSE)-VLOOKUP(M$1,Sheet2!$A$2:$C$21,3,FALSE)),0))</f>
        <v>50</v>
      </c>
      <c r="N18" s="1">
        <f>ABS(ROUND((VLOOKUP($A18,Sheet2!$A$2:$C$21,3,FALSE)-VLOOKUP(N$1,Sheet2!$A$2:$C$21,3,FALSE)),0))</f>
        <v>40</v>
      </c>
      <c r="O18" s="1">
        <f>ABS(ROUND((VLOOKUP($A18,Sheet2!$A$2:$C$21,3,FALSE)-VLOOKUP(O$1,Sheet2!$A$2:$C$21,3,FALSE)),0))</f>
        <v>35</v>
      </c>
      <c r="P18" s="1">
        <f>ABS(ROUND((VLOOKUP($A18,Sheet2!$A$2:$C$21,3,FALSE)-VLOOKUP(P$1,Sheet2!$A$2:$C$21,3,FALSE)),0))</f>
        <v>20</v>
      </c>
      <c r="Q18" s="1">
        <f>ABS(ROUND((VLOOKUP($A18,Sheet2!$A$2:$C$21,3,FALSE)-VLOOKUP(Q$1,Sheet2!$A$2:$C$21,3,FALSE)),0))</f>
        <v>10</v>
      </c>
      <c r="R18" s="1">
        <f>ABS(ROUND((VLOOKUP($A18,Sheet2!$A$2:$C$21,3,FALSE)-VLOOKUP(R$1,Sheet2!$A$2:$C$21,3,FALSE)),0))</f>
        <v>0</v>
      </c>
      <c r="S18" s="1">
        <f>ABS(ROUND((VLOOKUP($A18,Sheet2!$A$2:$C$21,3,FALSE)-VLOOKUP(S$1,Sheet2!$A$2:$C$21,3,FALSE)),0))</f>
        <v>10</v>
      </c>
      <c r="T18" s="1">
        <f>ABS(ROUND((VLOOKUP($A18,Sheet2!$A$2:$C$21,3,FALSE)-VLOOKUP(T$1,Sheet2!$A$2:$C$21,3,FALSE)),0))</f>
        <v>20</v>
      </c>
      <c r="U18" s="1">
        <f>ABS(ROUND((VLOOKUP($A18,Sheet2!$A$2:$C$21,3,FALSE)-VLOOKUP(U$1,Sheet2!$A$2:$C$21,3,FALSE)),0))</f>
        <v>55</v>
      </c>
      <c r="V18" s="6"/>
      <c r="W18" s="2">
        <v>16</v>
      </c>
      <c r="X18" s="1" t="str">
        <f t="shared" si="2"/>
        <v>x16_0</v>
      </c>
      <c r="Y18" s="1" t="str">
        <f t="shared" si="5"/>
        <v>x16_1</v>
      </c>
      <c r="Z18" s="1" t="str">
        <f t="shared" si="5"/>
        <v>x16_2</v>
      </c>
      <c r="AA18" s="1" t="str">
        <f t="shared" si="5"/>
        <v>x16_3</v>
      </c>
      <c r="AB18" s="1" t="str">
        <f t="shared" si="5"/>
        <v>x16_4</v>
      </c>
      <c r="AC18" s="1" t="str">
        <f t="shared" si="5"/>
        <v>x16_5</v>
      </c>
      <c r="AD18" s="1" t="str">
        <f t="shared" si="5"/>
        <v>x16_6</v>
      </c>
      <c r="AE18" s="1" t="str">
        <f t="shared" si="5"/>
        <v>x16_7</v>
      </c>
      <c r="AF18" s="1" t="str">
        <f t="shared" si="5"/>
        <v>x16_8</v>
      </c>
      <c r="AG18" s="1" t="str">
        <f t="shared" si="5"/>
        <v>x16_9</v>
      </c>
      <c r="AH18" s="1" t="str">
        <f t="shared" si="5"/>
        <v>x16_10</v>
      </c>
      <c r="AI18" s="1" t="str">
        <f t="shared" si="5"/>
        <v>x16_11</v>
      </c>
      <c r="AJ18" s="1" t="str">
        <f t="shared" si="5"/>
        <v>x16_12</v>
      </c>
      <c r="AK18" s="1" t="str">
        <f t="shared" si="5"/>
        <v>x16_13</v>
      </c>
      <c r="AL18" s="1" t="str">
        <f t="shared" si="5"/>
        <v>x16_14</v>
      </c>
      <c r="AM18" s="1" t="str">
        <f t="shared" si="5"/>
        <v>x16_15</v>
      </c>
      <c r="AN18" s="1">
        <v>0</v>
      </c>
      <c r="AO18" s="1" t="str">
        <f t="shared" si="5"/>
        <v>x16_17</v>
      </c>
      <c r="AP18" s="1" t="str">
        <f t="shared" si="5"/>
        <v>x16_18</v>
      </c>
      <c r="AQ18" s="1" t="str">
        <f t="shared" si="5"/>
        <v>x16_19</v>
      </c>
      <c r="AR18" s="1" t="str">
        <f t="shared" si="5"/>
        <v>x16_20</v>
      </c>
    </row>
    <row r="19" spans="1:44">
      <c r="A19" s="2">
        <v>18</v>
      </c>
      <c r="B19" s="1">
        <f>ABS(ROUND((VLOOKUP($A19,Sheet2!$A$2:$C$21,3,FALSE)-VLOOKUP(B$1,Sheet2!$A$2:$C$21,3,FALSE)),0))</f>
        <v>45</v>
      </c>
      <c r="C19" s="1">
        <f>ABS(ROUND((VLOOKUP($A19,Sheet2!$A$2:$C$21,3,FALSE)-VLOOKUP(C$1,Sheet2!$A$2:$C$21,3,FALSE)),0))</f>
        <v>5</v>
      </c>
      <c r="D19" s="1">
        <f>ABS(ROUND((VLOOKUP($A19,Sheet2!$A$2:$C$21,3,FALSE)-VLOOKUP(D$1,Sheet2!$A$2:$C$21,3,FALSE)),0))</f>
        <v>65</v>
      </c>
      <c r="E19" s="1">
        <f>ABS(ROUND((VLOOKUP($A19,Sheet2!$A$2:$C$21,3,FALSE)-VLOOKUP(E$1,Sheet2!$A$2:$C$21,3,FALSE)),0))</f>
        <v>65</v>
      </c>
      <c r="F19" s="1">
        <f>ABS(ROUND((VLOOKUP($A19,Sheet2!$A$2:$C$21,3,FALSE)-VLOOKUP(F$1,Sheet2!$A$2:$C$21,3,FALSE)),0))</f>
        <v>85</v>
      </c>
      <c r="G19" s="1">
        <f>ABS(ROUND((VLOOKUP($A19,Sheet2!$A$2:$C$21,3,FALSE)-VLOOKUP(G$1,Sheet2!$A$2:$C$21,3,FALSE)),0))</f>
        <v>45</v>
      </c>
      <c r="H19" s="1">
        <f>ABS(ROUND((VLOOKUP($A19,Sheet2!$A$2:$C$21,3,FALSE)-VLOOKUP(H$1,Sheet2!$A$2:$C$21,3,FALSE)),0))</f>
        <v>5</v>
      </c>
      <c r="I19" s="1">
        <f>ABS(ROUND((VLOOKUP($A19,Sheet2!$A$2:$C$21,3,FALSE)-VLOOKUP(I$1,Sheet2!$A$2:$C$21,3,FALSE)),0))</f>
        <v>25</v>
      </c>
      <c r="J19" s="1">
        <f>ABS(ROUND((VLOOKUP($A19,Sheet2!$A$2:$C$21,3,FALSE)-VLOOKUP(J$1,Sheet2!$A$2:$C$21,3,FALSE)),0))</f>
        <v>65</v>
      </c>
      <c r="K19" s="1">
        <f>ABS(ROUND((VLOOKUP($A19,Sheet2!$A$2:$C$21,3,FALSE)-VLOOKUP(K$1,Sheet2!$A$2:$C$21,3,FALSE)),0))</f>
        <v>45</v>
      </c>
      <c r="L19" s="1">
        <f>ABS(ROUND((VLOOKUP($A19,Sheet2!$A$2:$C$21,3,FALSE)-VLOOKUP(L$1,Sheet2!$A$2:$C$21,3,FALSE)),0))</f>
        <v>70</v>
      </c>
      <c r="M19" s="1">
        <f>ABS(ROUND((VLOOKUP($A19,Sheet2!$A$2:$C$21,3,FALSE)-VLOOKUP(M$1,Sheet2!$A$2:$C$21,3,FALSE)),0))</f>
        <v>60</v>
      </c>
      <c r="N19" s="1">
        <f>ABS(ROUND((VLOOKUP($A19,Sheet2!$A$2:$C$21,3,FALSE)-VLOOKUP(N$1,Sheet2!$A$2:$C$21,3,FALSE)),0))</f>
        <v>50</v>
      </c>
      <c r="O19" s="1">
        <f>ABS(ROUND((VLOOKUP($A19,Sheet2!$A$2:$C$21,3,FALSE)-VLOOKUP(O$1,Sheet2!$A$2:$C$21,3,FALSE)),0))</f>
        <v>45</v>
      </c>
      <c r="P19" s="1">
        <f>ABS(ROUND((VLOOKUP($A19,Sheet2!$A$2:$C$21,3,FALSE)-VLOOKUP(P$1,Sheet2!$A$2:$C$21,3,FALSE)),0))</f>
        <v>30</v>
      </c>
      <c r="Q19" s="1">
        <f>ABS(ROUND((VLOOKUP($A19,Sheet2!$A$2:$C$21,3,FALSE)-VLOOKUP(Q$1,Sheet2!$A$2:$C$21,3,FALSE)),0))</f>
        <v>20</v>
      </c>
      <c r="R19" s="1">
        <f>ABS(ROUND((VLOOKUP($A19,Sheet2!$A$2:$C$21,3,FALSE)-VLOOKUP(R$1,Sheet2!$A$2:$C$21,3,FALSE)),0))</f>
        <v>10</v>
      </c>
      <c r="S19" s="1">
        <f>ABS(ROUND((VLOOKUP($A19,Sheet2!$A$2:$C$21,3,FALSE)-VLOOKUP(S$1,Sheet2!$A$2:$C$21,3,FALSE)),0))</f>
        <v>0</v>
      </c>
      <c r="T19" s="1">
        <f>ABS(ROUND((VLOOKUP($A19,Sheet2!$A$2:$C$21,3,FALSE)-VLOOKUP(T$1,Sheet2!$A$2:$C$21,3,FALSE)),0))</f>
        <v>10</v>
      </c>
      <c r="U19" s="1">
        <f>ABS(ROUND((VLOOKUP($A19,Sheet2!$A$2:$C$21,3,FALSE)-VLOOKUP(U$1,Sheet2!$A$2:$C$21,3,FALSE)),0))</f>
        <v>65</v>
      </c>
      <c r="V19" s="6"/>
      <c r="W19" s="2">
        <v>17</v>
      </c>
      <c r="X19" s="1" t="str">
        <f t="shared" ref="X19:AM22" si="6">"x"&amp;$W19&amp;"_"&amp;X$1</f>
        <v>x17_0</v>
      </c>
      <c r="Y19" s="1" t="str">
        <f t="shared" si="6"/>
        <v>x17_1</v>
      </c>
      <c r="Z19" s="1" t="str">
        <f t="shared" si="6"/>
        <v>x17_2</v>
      </c>
      <c r="AA19" s="1" t="str">
        <f t="shared" si="6"/>
        <v>x17_3</v>
      </c>
      <c r="AB19" s="1" t="str">
        <f t="shared" si="6"/>
        <v>x17_4</v>
      </c>
      <c r="AC19" s="1" t="str">
        <f t="shared" si="6"/>
        <v>x17_5</v>
      </c>
      <c r="AD19" s="1" t="str">
        <f t="shared" si="6"/>
        <v>x17_6</v>
      </c>
      <c r="AE19" s="1" t="str">
        <f t="shared" si="6"/>
        <v>x17_7</v>
      </c>
      <c r="AF19" s="1" t="str">
        <f t="shared" si="6"/>
        <v>x17_8</v>
      </c>
      <c r="AG19" s="1" t="str">
        <f t="shared" si="6"/>
        <v>x17_9</v>
      </c>
      <c r="AH19" s="1" t="str">
        <f t="shared" si="6"/>
        <v>x17_10</v>
      </c>
      <c r="AI19" s="1" t="str">
        <f t="shared" si="6"/>
        <v>x17_11</v>
      </c>
      <c r="AJ19" s="1" t="str">
        <f t="shared" si="6"/>
        <v>x17_12</v>
      </c>
      <c r="AK19" s="1" t="str">
        <f t="shared" si="6"/>
        <v>x17_13</v>
      </c>
      <c r="AL19" s="1" t="str">
        <f t="shared" si="6"/>
        <v>x17_14</v>
      </c>
      <c r="AM19" s="1" t="str">
        <f t="shared" si="6"/>
        <v>x17_15</v>
      </c>
      <c r="AN19" s="1" t="str">
        <f t="shared" si="5"/>
        <v>x17_16</v>
      </c>
      <c r="AO19" s="1">
        <v>0</v>
      </c>
      <c r="AP19" s="1" t="str">
        <f t="shared" si="5"/>
        <v>x17_18</v>
      </c>
      <c r="AQ19" s="1" t="str">
        <f t="shared" si="5"/>
        <v>x17_19</v>
      </c>
      <c r="AR19" s="1" t="str">
        <f t="shared" si="5"/>
        <v>x17_20</v>
      </c>
    </row>
    <row r="20" spans="1:44">
      <c r="A20" s="2">
        <v>19</v>
      </c>
      <c r="B20" s="1">
        <f>ABS(ROUND((VLOOKUP($A20,Sheet2!$A$2:$C$21,3,FALSE)-VLOOKUP(B$1,Sheet2!$A$2:$C$21,3,FALSE)),0))</f>
        <v>55</v>
      </c>
      <c r="C20" s="1">
        <f>ABS(ROUND((VLOOKUP($A20,Sheet2!$A$2:$C$21,3,FALSE)-VLOOKUP(C$1,Sheet2!$A$2:$C$21,3,FALSE)),0))</f>
        <v>5</v>
      </c>
      <c r="D20" s="1">
        <f>ABS(ROUND((VLOOKUP($A20,Sheet2!$A$2:$C$21,3,FALSE)-VLOOKUP(D$1,Sheet2!$A$2:$C$21,3,FALSE)),0))</f>
        <v>75</v>
      </c>
      <c r="E20" s="1">
        <f>ABS(ROUND((VLOOKUP($A20,Sheet2!$A$2:$C$21,3,FALSE)-VLOOKUP(E$1,Sheet2!$A$2:$C$21,3,FALSE)),0))</f>
        <v>75</v>
      </c>
      <c r="F20" s="1">
        <f>ABS(ROUND((VLOOKUP($A20,Sheet2!$A$2:$C$21,3,FALSE)-VLOOKUP(F$1,Sheet2!$A$2:$C$21,3,FALSE)),0))</f>
        <v>95</v>
      </c>
      <c r="G20" s="1">
        <f>ABS(ROUND((VLOOKUP($A20,Sheet2!$A$2:$C$21,3,FALSE)-VLOOKUP(G$1,Sheet2!$A$2:$C$21,3,FALSE)),0))</f>
        <v>55</v>
      </c>
      <c r="H20" s="1">
        <f>ABS(ROUND((VLOOKUP($A20,Sheet2!$A$2:$C$21,3,FALSE)-VLOOKUP(H$1,Sheet2!$A$2:$C$21,3,FALSE)),0))</f>
        <v>15</v>
      </c>
      <c r="I20" s="1">
        <f>ABS(ROUND((VLOOKUP($A20,Sheet2!$A$2:$C$21,3,FALSE)-VLOOKUP(I$1,Sheet2!$A$2:$C$21,3,FALSE)),0))</f>
        <v>15</v>
      </c>
      <c r="J20" s="1">
        <f>ABS(ROUND((VLOOKUP($A20,Sheet2!$A$2:$C$21,3,FALSE)-VLOOKUP(J$1,Sheet2!$A$2:$C$21,3,FALSE)),0))</f>
        <v>75</v>
      </c>
      <c r="K20" s="1">
        <f>ABS(ROUND((VLOOKUP($A20,Sheet2!$A$2:$C$21,3,FALSE)-VLOOKUP(K$1,Sheet2!$A$2:$C$21,3,FALSE)),0))</f>
        <v>55</v>
      </c>
      <c r="L20" s="1">
        <f>ABS(ROUND((VLOOKUP($A20,Sheet2!$A$2:$C$21,3,FALSE)-VLOOKUP(L$1,Sheet2!$A$2:$C$21,3,FALSE)),0))</f>
        <v>80</v>
      </c>
      <c r="M20" s="1">
        <f>ABS(ROUND((VLOOKUP($A20,Sheet2!$A$2:$C$21,3,FALSE)-VLOOKUP(M$1,Sheet2!$A$2:$C$21,3,FALSE)),0))</f>
        <v>70</v>
      </c>
      <c r="N20" s="1">
        <f>ABS(ROUND((VLOOKUP($A20,Sheet2!$A$2:$C$21,3,FALSE)-VLOOKUP(N$1,Sheet2!$A$2:$C$21,3,FALSE)),0))</f>
        <v>60</v>
      </c>
      <c r="O20" s="1">
        <f>ABS(ROUND((VLOOKUP($A20,Sheet2!$A$2:$C$21,3,FALSE)-VLOOKUP(O$1,Sheet2!$A$2:$C$21,3,FALSE)),0))</f>
        <v>55</v>
      </c>
      <c r="P20" s="1">
        <f>ABS(ROUND((VLOOKUP($A20,Sheet2!$A$2:$C$21,3,FALSE)-VLOOKUP(P$1,Sheet2!$A$2:$C$21,3,FALSE)),0))</f>
        <v>40</v>
      </c>
      <c r="Q20" s="1">
        <f>ABS(ROUND((VLOOKUP($A20,Sheet2!$A$2:$C$21,3,FALSE)-VLOOKUP(Q$1,Sheet2!$A$2:$C$21,3,FALSE)),0))</f>
        <v>30</v>
      </c>
      <c r="R20" s="1">
        <f>ABS(ROUND((VLOOKUP($A20,Sheet2!$A$2:$C$21,3,FALSE)-VLOOKUP(R$1,Sheet2!$A$2:$C$21,3,FALSE)),0))</f>
        <v>20</v>
      </c>
      <c r="S20" s="1">
        <f>ABS(ROUND((VLOOKUP($A20,Sheet2!$A$2:$C$21,3,FALSE)-VLOOKUP(S$1,Sheet2!$A$2:$C$21,3,FALSE)),0))</f>
        <v>10</v>
      </c>
      <c r="T20" s="1">
        <f>ABS(ROUND((VLOOKUP($A20,Sheet2!$A$2:$C$21,3,FALSE)-VLOOKUP(T$1,Sheet2!$A$2:$C$21,3,FALSE)),0))</f>
        <v>0</v>
      </c>
      <c r="U20" s="1">
        <f>ABS(ROUND((VLOOKUP($A20,Sheet2!$A$2:$C$21,3,FALSE)-VLOOKUP(U$1,Sheet2!$A$2:$C$21,3,FALSE)),0))</f>
        <v>75</v>
      </c>
      <c r="V20" s="6"/>
      <c r="W20" s="2">
        <v>18</v>
      </c>
      <c r="X20" s="1" t="str">
        <f t="shared" si="6"/>
        <v>x18_0</v>
      </c>
      <c r="Y20" s="1" t="str">
        <f t="shared" si="5"/>
        <v>x18_1</v>
      </c>
      <c r="Z20" s="1" t="str">
        <f t="shared" si="5"/>
        <v>x18_2</v>
      </c>
      <c r="AA20" s="1" t="str">
        <f t="shared" si="5"/>
        <v>x18_3</v>
      </c>
      <c r="AB20" s="1" t="str">
        <f t="shared" si="5"/>
        <v>x18_4</v>
      </c>
      <c r="AC20" s="1" t="str">
        <f t="shared" si="5"/>
        <v>x18_5</v>
      </c>
      <c r="AD20" s="1" t="str">
        <f t="shared" si="5"/>
        <v>x18_6</v>
      </c>
      <c r="AE20" s="1" t="str">
        <f t="shared" si="5"/>
        <v>x18_7</v>
      </c>
      <c r="AF20" s="1" t="str">
        <f t="shared" si="5"/>
        <v>x18_8</v>
      </c>
      <c r="AG20" s="1" t="str">
        <f t="shared" si="5"/>
        <v>x18_9</v>
      </c>
      <c r="AH20" s="1" t="str">
        <f t="shared" si="5"/>
        <v>x18_10</v>
      </c>
      <c r="AI20" s="1" t="str">
        <f t="shared" si="5"/>
        <v>x18_11</v>
      </c>
      <c r="AJ20" s="1" t="str">
        <f t="shared" si="5"/>
        <v>x18_12</v>
      </c>
      <c r="AK20" s="1" t="str">
        <f t="shared" si="5"/>
        <v>x18_13</v>
      </c>
      <c r="AL20" s="1" t="str">
        <f t="shared" si="5"/>
        <v>x18_14</v>
      </c>
      <c r="AM20" s="1" t="str">
        <f t="shared" si="5"/>
        <v>x18_15</v>
      </c>
      <c r="AN20" s="1" t="str">
        <f t="shared" si="5"/>
        <v>x18_16</v>
      </c>
      <c r="AO20" s="1" t="str">
        <f t="shared" si="5"/>
        <v>x18_17</v>
      </c>
      <c r="AP20" s="1">
        <v>0</v>
      </c>
      <c r="AQ20" s="1" t="str">
        <f t="shared" si="5"/>
        <v>x18_19</v>
      </c>
      <c r="AR20" s="1" t="str">
        <f t="shared" si="5"/>
        <v>x18_20</v>
      </c>
    </row>
    <row r="21" spans="1:44">
      <c r="A21" s="2">
        <v>20</v>
      </c>
      <c r="B21" s="1">
        <f>ABS(ROUND((VLOOKUP($A21,Sheet2!$A$2:$C$21,3,FALSE)-VLOOKUP(B$1,Sheet2!$A$2:$C$21,3,FALSE)),0))</f>
        <v>20</v>
      </c>
      <c r="C21" s="1">
        <f>ABS(ROUND((VLOOKUP($A21,Sheet2!$A$2:$C$21,3,FALSE)-VLOOKUP(C$1,Sheet2!$A$2:$C$21,3,FALSE)),0))</f>
        <v>70</v>
      </c>
      <c r="D21" s="1">
        <f>ABS(ROUND((VLOOKUP($A21,Sheet2!$A$2:$C$21,3,FALSE)-VLOOKUP(D$1,Sheet2!$A$2:$C$21,3,FALSE)),0))</f>
        <v>0</v>
      </c>
      <c r="E21" s="1">
        <f>ABS(ROUND((VLOOKUP($A21,Sheet2!$A$2:$C$21,3,FALSE)-VLOOKUP(E$1,Sheet2!$A$2:$C$21,3,FALSE)),0))</f>
        <v>0</v>
      </c>
      <c r="F21" s="1">
        <f>ABS(ROUND((VLOOKUP($A21,Sheet2!$A$2:$C$21,3,FALSE)-VLOOKUP(F$1,Sheet2!$A$2:$C$21,3,FALSE)),0))</f>
        <v>20</v>
      </c>
      <c r="G21" s="1">
        <f>ABS(ROUND((VLOOKUP($A21,Sheet2!$A$2:$C$21,3,FALSE)-VLOOKUP(G$1,Sheet2!$A$2:$C$21,3,FALSE)),0))</f>
        <v>20</v>
      </c>
      <c r="H21" s="1">
        <f>ABS(ROUND((VLOOKUP($A21,Sheet2!$A$2:$C$21,3,FALSE)-VLOOKUP(H$1,Sheet2!$A$2:$C$21,3,FALSE)),0))</f>
        <v>60</v>
      </c>
      <c r="I21" s="1">
        <f>ABS(ROUND((VLOOKUP($A21,Sheet2!$A$2:$C$21,3,FALSE)-VLOOKUP(I$1,Sheet2!$A$2:$C$21,3,FALSE)),0))</f>
        <v>90</v>
      </c>
      <c r="J21" s="1">
        <f>ABS(ROUND((VLOOKUP($A21,Sheet2!$A$2:$C$21,3,FALSE)-VLOOKUP(J$1,Sheet2!$A$2:$C$21,3,FALSE)),0))</f>
        <v>0</v>
      </c>
      <c r="K21" s="1">
        <f>ABS(ROUND((VLOOKUP($A21,Sheet2!$A$2:$C$21,3,FALSE)-VLOOKUP(K$1,Sheet2!$A$2:$C$21,3,FALSE)),0))</f>
        <v>20</v>
      </c>
      <c r="L21" s="1">
        <f>ABS(ROUND((VLOOKUP($A21,Sheet2!$A$2:$C$21,3,FALSE)-VLOOKUP(L$1,Sheet2!$A$2:$C$21,3,FALSE)),0))</f>
        <v>5</v>
      </c>
      <c r="M21" s="1">
        <f>ABS(ROUND((VLOOKUP($A21,Sheet2!$A$2:$C$21,3,FALSE)-VLOOKUP(M$1,Sheet2!$A$2:$C$21,3,FALSE)),0))</f>
        <v>5</v>
      </c>
      <c r="N21" s="1">
        <f>ABS(ROUND((VLOOKUP($A21,Sheet2!$A$2:$C$21,3,FALSE)-VLOOKUP(N$1,Sheet2!$A$2:$C$21,3,FALSE)),0))</f>
        <v>15</v>
      </c>
      <c r="O21" s="1">
        <f>ABS(ROUND((VLOOKUP($A21,Sheet2!$A$2:$C$21,3,FALSE)-VLOOKUP(O$1,Sheet2!$A$2:$C$21,3,FALSE)),0))</f>
        <v>20</v>
      </c>
      <c r="P21" s="1">
        <f>ABS(ROUND((VLOOKUP($A21,Sheet2!$A$2:$C$21,3,FALSE)-VLOOKUP(P$1,Sheet2!$A$2:$C$21,3,FALSE)),0))</f>
        <v>35</v>
      </c>
      <c r="Q21" s="1">
        <f>ABS(ROUND((VLOOKUP($A21,Sheet2!$A$2:$C$21,3,FALSE)-VLOOKUP(Q$1,Sheet2!$A$2:$C$21,3,FALSE)),0))</f>
        <v>45</v>
      </c>
      <c r="R21" s="1">
        <f>ABS(ROUND((VLOOKUP($A21,Sheet2!$A$2:$C$21,3,FALSE)-VLOOKUP(R$1,Sheet2!$A$2:$C$21,3,FALSE)),0))</f>
        <v>55</v>
      </c>
      <c r="S21" s="1">
        <f>ABS(ROUND((VLOOKUP($A21,Sheet2!$A$2:$C$21,3,FALSE)-VLOOKUP(S$1,Sheet2!$A$2:$C$21,3,FALSE)),0))</f>
        <v>65</v>
      </c>
      <c r="T21" s="1">
        <f>ABS(ROUND((VLOOKUP($A21,Sheet2!$A$2:$C$21,3,FALSE)-VLOOKUP(T$1,Sheet2!$A$2:$C$21,3,FALSE)),0))</f>
        <v>75</v>
      </c>
      <c r="U21" s="1">
        <f>ABS(ROUND((VLOOKUP($A21,Sheet2!$A$2:$C$21,3,FALSE)-VLOOKUP(U$1,Sheet2!$A$2:$C$21,3,FALSE)),0))</f>
        <v>0</v>
      </c>
      <c r="V21" s="6"/>
      <c r="W21" s="2">
        <v>19</v>
      </c>
      <c r="X21" s="1" t="str">
        <f t="shared" si="6"/>
        <v>x19_0</v>
      </c>
      <c r="Y21" s="1" t="str">
        <f t="shared" si="5"/>
        <v>x19_1</v>
      </c>
      <c r="Z21" s="1" t="str">
        <f t="shared" si="5"/>
        <v>x19_2</v>
      </c>
      <c r="AA21" s="1" t="str">
        <f t="shared" si="5"/>
        <v>x19_3</v>
      </c>
      <c r="AB21" s="1" t="str">
        <f t="shared" si="5"/>
        <v>x19_4</v>
      </c>
      <c r="AC21" s="1" t="str">
        <f t="shared" si="5"/>
        <v>x19_5</v>
      </c>
      <c r="AD21" s="1" t="str">
        <f t="shared" si="5"/>
        <v>x19_6</v>
      </c>
      <c r="AE21" s="1" t="str">
        <f t="shared" si="5"/>
        <v>x19_7</v>
      </c>
      <c r="AF21" s="1" t="str">
        <f t="shared" si="5"/>
        <v>x19_8</v>
      </c>
      <c r="AG21" s="1" t="str">
        <f t="shared" si="5"/>
        <v>x19_9</v>
      </c>
      <c r="AH21" s="1" t="str">
        <f t="shared" si="5"/>
        <v>x19_10</v>
      </c>
      <c r="AI21" s="1" t="str">
        <f t="shared" si="5"/>
        <v>x19_11</v>
      </c>
      <c r="AJ21" s="1" t="str">
        <f t="shared" si="5"/>
        <v>x19_12</v>
      </c>
      <c r="AK21" s="1" t="str">
        <f t="shared" si="5"/>
        <v>x19_13</v>
      </c>
      <c r="AL21" s="1" t="str">
        <f t="shared" si="5"/>
        <v>x19_14</v>
      </c>
      <c r="AM21" s="1" t="str">
        <f t="shared" si="5"/>
        <v>x19_15</v>
      </c>
      <c r="AN21" s="1" t="str">
        <f t="shared" si="5"/>
        <v>x19_16</v>
      </c>
      <c r="AO21" s="1" t="str">
        <f t="shared" si="5"/>
        <v>x19_17</v>
      </c>
      <c r="AP21" s="1" t="str">
        <f t="shared" si="5"/>
        <v>x19_18</v>
      </c>
      <c r="AQ21" s="1">
        <v>0</v>
      </c>
      <c r="AR21" s="1" t="str">
        <f t="shared" si="5"/>
        <v>x19_20</v>
      </c>
    </row>
    <row r="22" spans="1:44">
      <c r="A22" s="6"/>
      <c r="B22" s="6"/>
      <c r="C22" s="6"/>
      <c r="D22" s="6"/>
      <c r="E22" s="6"/>
      <c r="F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>
        <v>20</v>
      </c>
      <c r="X22" s="1" t="str">
        <f t="shared" si="6"/>
        <v>x20_0</v>
      </c>
      <c r="Y22" s="1" t="str">
        <f t="shared" si="5"/>
        <v>x20_1</v>
      </c>
      <c r="Z22" s="1" t="str">
        <f t="shared" si="5"/>
        <v>x20_2</v>
      </c>
      <c r="AA22" s="1" t="str">
        <f t="shared" si="5"/>
        <v>x20_3</v>
      </c>
      <c r="AB22" s="1" t="str">
        <f t="shared" si="5"/>
        <v>x20_4</v>
      </c>
      <c r="AC22" s="1" t="str">
        <f t="shared" si="5"/>
        <v>x20_5</v>
      </c>
      <c r="AD22" s="1" t="str">
        <f t="shared" si="5"/>
        <v>x20_6</v>
      </c>
      <c r="AE22" s="1" t="str">
        <f t="shared" si="5"/>
        <v>x20_7</v>
      </c>
      <c r="AF22" s="1" t="str">
        <f t="shared" si="5"/>
        <v>x20_8</v>
      </c>
      <c r="AG22" s="1" t="str">
        <f t="shared" si="5"/>
        <v>x20_9</v>
      </c>
      <c r="AH22" s="1" t="str">
        <f t="shared" si="5"/>
        <v>x20_10</v>
      </c>
      <c r="AI22" s="1" t="str">
        <f t="shared" si="5"/>
        <v>x20_11</v>
      </c>
      <c r="AJ22" s="1" t="str">
        <f t="shared" si="5"/>
        <v>x20_12</v>
      </c>
      <c r="AK22" s="1" t="str">
        <f t="shared" si="5"/>
        <v>x20_13</v>
      </c>
      <c r="AL22" s="1" t="str">
        <f t="shared" si="5"/>
        <v>x20_14</v>
      </c>
      <c r="AM22" s="1" t="str">
        <f t="shared" si="5"/>
        <v>x20_15</v>
      </c>
      <c r="AN22" s="1" t="str">
        <f t="shared" si="5"/>
        <v>x20_16</v>
      </c>
      <c r="AO22" s="1" t="str">
        <f t="shared" si="5"/>
        <v>x20_17</v>
      </c>
      <c r="AP22" s="1" t="str">
        <f t="shared" si="5"/>
        <v>x20_18</v>
      </c>
      <c r="AQ22" s="1" t="str">
        <f t="shared" si="5"/>
        <v>x20_19</v>
      </c>
      <c r="AR22" s="1">
        <v>0</v>
      </c>
    </row>
    <row r="23" spans="1:44">
      <c r="A23" s="6"/>
      <c r="B23" s="7"/>
      <c r="C23" s="7"/>
      <c r="E23" s="12"/>
      <c r="F23" s="12" t="s">
        <v>20</v>
      </c>
      <c r="L23" s="6"/>
      <c r="M23" s="7"/>
      <c r="N23" s="7"/>
      <c r="O23" s="7"/>
      <c r="P23" s="7"/>
      <c r="Q23" s="7"/>
      <c r="R23" s="7"/>
      <c r="S23" s="7"/>
      <c r="T23" s="7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44">
      <c r="A24" s="1"/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6"/>
      <c r="W24" s="6"/>
      <c r="X24" s="3" t="str">
        <f t="shared" ref="X24:AC24" si="7">"@bin("&amp;X2&amp;");"</f>
        <v>@bin(0);</v>
      </c>
      <c r="Y24" s="3" t="str">
        <f t="shared" si="7"/>
        <v>@bin(x0_1);</v>
      </c>
      <c r="Z24" s="3" t="str">
        <f t="shared" si="7"/>
        <v>@bin(x0_2);</v>
      </c>
      <c r="AA24" s="3" t="str">
        <f t="shared" si="7"/>
        <v>@bin(x0_3);</v>
      </c>
      <c r="AB24" s="3" t="str">
        <f t="shared" si="7"/>
        <v>@bin(x0_4);</v>
      </c>
      <c r="AC24" s="3" t="str">
        <f t="shared" si="7"/>
        <v>@bin(x0_5);</v>
      </c>
      <c r="AD24" s="3" t="str">
        <f t="shared" ref="AD24" si="8">"@bin("&amp;AD2&amp;");"</f>
        <v>@bin(x0_6);</v>
      </c>
      <c r="AE24" s="3" t="str">
        <f t="shared" ref="AE24" si="9">"@bin("&amp;AE2&amp;");"</f>
        <v>@bin(x0_7);</v>
      </c>
      <c r="AF24" s="3" t="str">
        <f t="shared" ref="AF24" si="10">"@bin("&amp;AF2&amp;");"</f>
        <v>@bin(x0_8);</v>
      </c>
      <c r="AG24" s="3" t="str">
        <f t="shared" ref="AG24" si="11">"@bin("&amp;AG2&amp;");"</f>
        <v>@bin(x0_9);</v>
      </c>
      <c r="AH24" s="3" t="str">
        <f t="shared" ref="AH24" si="12">"@bin("&amp;AH2&amp;");"</f>
        <v>@bin(x0_10);</v>
      </c>
      <c r="AI24" s="3" t="str">
        <f t="shared" ref="AI24:AI33" si="13">"@bin("&amp;AI2&amp;");"</f>
        <v>@bin(x0_11);</v>
      </c>
      <c r="AJ24" s="3" t="str">
        <f t="shared" ref="AJ24:AJ33" si="14">"@bin("&amp;AJ2&amp;");"</f>
        <v>@bin(x0_12);</v>
      </c>
      <c r="AK24" s="3" t="str">
        <f t="shared" ref="AK24:AK33" si="15">"@bin("&amp;AK2&amp;");"</f>
        <v>@bin(x0_13);</v>
      </c>
      <c r="AL24" s="3" t="str">
        <f t="shared" ref="AL24:AL33" si="16">"@bin("&amp;AL2&amp;");"</f>
        <v>@bin(x0_14);</v>
      </c>
      <c r="AM24" s="3" t="str">
        <f t="shared" ref="AM24:AM33" si="17">"@bin("&amp;AM2&amp;");"</f>
        <v>@bin(x0_15);</v>
      </c>
      <c r="AN24" s="3" t="str">
        <f t="shared" ref="AN24:AN33" si="18">"@bin("&amp;AN2&amp;");"</f>
        <v>@bin(x0_16);</v>
      </c>
      <c r="AO24" s="3" t="str">
        <f t="shared" ref="AO24:AO33" si="19">"@bin("&amp;AO2&amp;");"</f>
        <v>@bin(x0_17);</v>
      </c>
      <c r="AP24" s="3" t="str">
        <f t="shared" ref="AP24:AP33" si="20">"@bin("&amp;AP2&amp;");"</f>
        <v>@bin(x0_18);</v>
      </c>
      <c r="AQ24" s="3" t="str">
        <f t="shared" ref="AQ24:AQ33" si="21">"@bin("&amp;AQ2&amp;");"</f>
        <v>@bin(x0_19);</v>
      </c>
      <c r="AR24" s="3" t="str">
        <f t="shared" ref="AR24:AR33" si="22">"@bin("&amp;AR2&amp;");"</f>
        <v>@bin(x0_20);</v>
      </c>
    </row>
    <row r="25" spans="1:44">
      <c r="A25" s="11">
        <v>1</v>
      </c>
      <c r="B25" s="11">
        <v>0</v>
      </c>
      <c r="C25" s="11">
        <f t="shared" ref="C25:J25" si="23">IF(C2=0,1,0)</f>
        <v>0</v>
      </c>
      <c r="D25" s="11">
        <f t="shared" si="23"/>
        <v>0</v>
      </c>
      <c r="E25" s="11">
        <f t="shared" si="23"/>
        <v>0</v>
      </c>
      <c r="F25" s="11">
        <f t="shared" si="23"/>
        <v>0</v>
      </c>
      <c r="G25" s="11">
        <f t="shared" si="23"/>
        <v>1</v>
      </c>
      <c r="H25" s="11">
        <f t="shared" si="23"/>
        <v>0</v>
      </c>
      <c r="I25" s="11">
        <f t="shared" si="23"/>
        <v>0</v>
      </c>
      <c r="J25" s="11">
        <f t="shared" si="23"/>
        <v>0</v>
      </c>
      <c r="K25" s="11">
        <f t="shared" ref="K25:K33" si="24">IF(K2=0,1,0)</f>
        <v>1</v>
      </c>
      <c r="L25" s="11">
        <f t="shared" ref="L25:U25" si="25">IF(L2=0,1,0)</f>
        <v>0</v>
      </c>
      <c r="M25" s="11">
        <f t="shared" si="25"/>
        <v>0</v>
      </c>
      <c r="N25" s="11">
        <f t="shared" si="25"/>
        <v>0</v>
      </c>
      <c r="O25" s="11">
        <f t="shared" si="25"/>
        <v>1</v>
      </c>
      <c r="P25" s="11">
        <f t="shared" si="25"/>
        <v>0</v>
      </c>
      <c r="Q25" s="11">
        <f t="shared" si="25"/>
        <v>0</v>
      </c>
      <c r="R25" s="11">
        <f t="shared" si="25"/>
        <v>0</v>
      </c>
      <c r="S25" s="11">
        <f t="shared" si="25"/>
        <v>0</v>
      </c>
      <c r="T25" s="11">
        <f t="shared" si="25"/>
        <v>0</v>
      </c>
      <c r="U25" s="11">
        <f t="shared" si="25"/>
        <v>0</v>
      </c>
      <c r="V25" s="6"/>
      <c r="W25" s="6"/>
      <c r="X25" s="3" t="str">
        <f t="shared" ref="X25:AB25" si="26">"@bin("&amp;X3&amp;");"</f>
        <v>@bin(x1_0);</v>
      </c>
      <c r="Y25" s="3" t="str">
        <f t="shared" si="26"/>
        <v>@bin(0);</v>
      </c>
      <c r="Z25" s="3" t="str">
        <f t="shared" si="26"/>
        <v>@bin(x1_2);</v>
      </c>
      <c r="AA25" s="3" t="str">
        <f t="shared" si="26"/>
        <v>@bin(x1_3);</v>
      </c>
      <c r="AB25" s="3" t="str">
        <f t="shared" si="26"/>
        <v>@bin(x1_4);</v>
      </c>
      <c r="AC25" s="3" t="str">
        <f t="shared" ref="AC25:AC30" si="27">"@bin("&amp;AC3&amp;");"</f>
        <v>@bin(x1_5);</v>
      </c>
      <c r="AD25" s="3" t="str">
        <f t="shared" ref="AD25:AD30" si="28">"@bin("&amp;AD3&amp;");"</f>
        <v>@bin(x1_6);</v>
      </c>
      <c r="AE25" s="3" t="str">
        <f t="shared" ref="AE25:AE30" si="29">"@bin("&amp;AE3&amp;");"</f>
        <v>@bin(x1_7);</v>
      </c>
      <c r="AF25" s="3" t="str">
        <f t="shared" ref="AF25:AF30" si="30">"@bin("&amp;AF3&amp;");"</f>
        <v>@bin(x1_8);</v>
      </c>
      <c r="AG25" s="3" t="str">
        <f t="shared" ref="AG25:AG30" si="31">"@bin("&amp;AG3&amp;");"</f>
        <v>@bin(x1_9);</v>
      </c>
      <c r="AH25" s="3" t="str">
        <f t="shared" ref="AH25:AH30" si="32">"@bin("&amp;AH3&amp;");"</f>
        <v>@bin(x1_10);</v>
      </c>
      <c r="AI25" s="3" t="str">
        <f t="shared" si="13"/>
        <v>@bin(x1_11);</v>
      </c>
      <c r="AJ25" s="3" t="str">
        <f t="shared" si="14"/>
        <v>@bin(x1_12);</v>
      </c>
      <c r="AK25" s="3" t="str">
        <f t="shared" si="15"/>
        <v>@bin(x1_13);</v>
      </c>
      <c r="AL25" s="3" t="str">
        <f t="shared" si="16"/>
        <v>@bin(x1_14);</v>
      </c>
      <c r="AM25" s="3" t="str">
        <f t="shared" si="17"/>
        <v>@bin(x1_15);</v>
      </c>
      <c r="AN25" s="3" t="str">
        <f t="shared" si="18"/>
        <v>@bin(x1_16);</v>
      </c>
      <c r="AO25" s="3" t="str">
        <f t="shared" si="19"/>
        <v>@bin(x1_17);</v>
      </c>
      <c r="AP25" s="3" t="str">
        <f t="shared" si="20"/>
        <v>@bin(x1_18);</v>
      </c>
      <c r="AQ25" s="3" t="str">
        <f t="shared" si="21"/>
        <v>@bin(x1_19);</v>
      </c>
      <c r="AR25" s="3" t="str">
        <f t="shared" si="22"/>
        <v>@bin(x1_20);</v>
      </c>
    </row>
    <row r="26" spans="1:44">
      <c r="A26" s="11">
        <v>2</v>
      </c>
      <c r="B26" s="11">
        <f t="shared" ref="B26:J26" si="33">IF(B3=0,1,0)</f>
        <v>0</v>
      </c>
      <c r="C26" s="11">
        <v>0</v>
      </c>
      <c r="D26" s="11">
        <f t="shared" si="33"/>
        <v>0</v>
      </c>
      <c r="E26" s="11">
        <f t="shared" si="33"/>
        <v>0</v>
      </c>
      <c r="F26" s="11">
        <f t="shared" si="33"/>
        <v>0</v>
      </c>
      <c r="G26" s="11">
        <f t="shared" si="33"/>
        <v>0</v>
      </c>
      <c r="H26" s="11">
        <f t="shared" si="33"/>
        <v>0</v>
      </c>
      <c r="I26" s="11">
        <f t="shared" si="33"/>
        <v>0</v>
      </c>
      <c r="J26" s="11">
        <f t="shared" si="33"/>
        <v>0</v>
      </c>
      <c r="K26" s="11">
        <f t="shared" si="24"/>
        <v>0</v>
      </c>
      <c r="L26" s="11">
        <f t="shared" ref="L26:U26" si="34">IF(L3=0,1,0)</f>
        <v>0</v>
      </c>
      <c r="M26" s="11">
        <f t="shared" si="34"/>
        <v>0</v>
      </c>
      <c r="N26" s="11">
        <f t="shared" si="34"/>
        <v>0</v>
      </c>
      <c r="O26" s="11">
        <f t="shared" si="34"/>
        <v>0</v>
      </c>
      <c r="P26" s="11">
        <f t="shared" si="34"/>
        <v>0</v>
      </c>
      <c r="Q26" s="11">
        <f t="shared" si="34"/>
        <v>0</v>
      </c>
      <c r="R26" s="11">
        <f t="shared" si="34"/>
        <v>0</v>
      </c>
      <c r="S26" s="11">
        <f t="shared" si="34"/>
        <v>0</v>
      </c>
      <c r="T26" s="11">
        <f t="shared" si="34"/>
        <v>0</v>
      </c>
      <c r="U26" s="11">
        <f t="shared" si="34"/>
        <v>0</v>
      </c>
      <c r="X26" s="3" t="str">
        <f t="shared" ref="X26:AB26" si="35">"@bin("&amp;X4&amp;");"</f>
        <v>@bin(x2_0);</v>
      </c>
      <c r="Y26" s="3" t="str">
        <f t="shared" si="35"/>
        <v>@bin(x2_1);</v>
      </c>
      <c r="Z26" s="3" t="str">
        <f t="shared" si="35"/>
        <v>@bin(0);</v>
      </c>
      <c r="AA26" s="3" t="str">
        <f t="shared" si="35"/>
        <v>@bin(x2_3);</v>
      </c>
      <c r="AB26" s="3" t="str">
        <f t="shared" si="35"/>
        <v>@bin(x2_4);</v>
      </c>
      <c r="AC26" s="3" t="str">
        <f t="shared" si="27"/>
        <v>@bin(x2_5);</v>
      </c>
      <c r="AD26" s="3" t="str">
        <f t="shared" si="28"/>
        <v>@bin(x2_6);</v>
      </c>
      <c r="AE26" s="3" t="str">
        <f t="shared" si="29"/>
        <v>@bin(x2_7);</v>
      </c>
      <c r="AF26" s="3" t="str">
        <f t="shared" si="30"/>
        <v>@bin(x2_8);</v>
      </c>
      <c r="AG26" s="3" t="str">
        <f t="shared" si="31"/>
        <v>@bin(x2_9);</v>
      </c>
      <c r="AH26" s="3" t="str">
        <f t="shared" si="32"/>
        <v>@bin(x2_10);</v>
      </c>
      <c r="AI26" s="3" t="str">
        <f t="shared" si="13"/>
        <v>@bin(x2_11);</v>
      </c>
      <c r="AJ26" s="3" t="str">
        <f t="shared" si="14"/>
        <v>@bin(x2_12);</v>
      </c>
      <c r="AK26" s="3" t="str">
        <f t="shared" si="15"/>
        <v>@bin(x2_13);</v>
      </c>
      <c r="AL26" s="3" t="str">
        <f t="shared" si="16"/>
        <v>@bin(x2_14);</v>
      </c>
      <c r="AM26" s="3" t="str">
        <f t="shared" si="17"/>
        <v>@bin(x2_15);</v>
      </c>
      <c r="AN26" s="3" t="str">
        <f t="shared" si="18"/>
        <v>@bin(x2_16);</v>
      </c>
      <c r="AO26" s="3" t="str">
        <f t="shared" si="19"/>
        <v>@bin(x2_17);</v>
      </c>
      <c r="AP26" s="3" t="str">
        <f t="shared" si="20"/>
        <v>@bin(x2_18);</v>
      </c>
      <c r="AQ26" s="3" t="str">
        <f t="shared" si="21"/>
        <v>@bin(x2_19);</v>
      </c>
      <c r="AR26" s="3" t="str">
        <f t="shared" si="22"/>
        <v>@bin(x2_20);</v>
      </c>
    </row>
    <row r="27" spans="1:44">
      <c r="A27" s="11">
        <v>3</v>
      </c>
      <c r="B27" s="11">
        <f t="shared" ref="B27" si="36">IF(B4=0,1,0)</f>
        <v>0</v>
      </c>
      <c r="C27" s="11">
        <f t="shared" ref="C27:J27" si="37">IF(C4=0,1,0)</f>
        <v>0</v>
      </c>
      <c r="D27" s="11">
        <v>0</v>
      </c>
      <c r="E27" s="11">
        <f t="shared" si="37"/>
        <v>1</v>
      </c>
      <c r="F27" s="11">
        <f t="shared" si="37"/>
        <v>0</v>
      </c>
      <c r="G27" s="11">
        <f t="shared" si="37"/>
        <v>0</v>
      </c>
      <c r="H27" s="11">
        <f t="shared" si="37"/>
        <v>0</v>
      </c>
      <c r="I27" s="11">
        <f t="shared" si="37"/>
        <v>0</v>
      </c>
      <c r="J27" s="11">
        <f t="shared" si="37"/>
        <v>1</v>
      </c>
      <c r="K27" s="11">
        <f t="shared" si="24"/>
        <v>0</v>
      </c>
      <c r="L27" s="11">
        <f t="shared" ref="L27:U27" si="38">IF(L4=0,1,0)</f>
        <v>0</v>
      </c>
      <c r="M27" s="11">
        <f t="shared" si="38"/>
        <v>0</v>
      </c>
      <c r="N27" s="11">
        <f t="shared" si="38"/>
        <v>0</v>
      </c>
      <c r="O27" s="11">
        <f t="shared" si="38"/>
        <v>0</v>
      </c>
      <c r="P27" s="11">
        <f t="shared" si="38"/>
        <v>0</v>
      </c>
      <c r="Q27" s="11">
        <f t="shared" si="38"/>
        <v>0</v>
      </c>
      <c r="R27" s="11">
        <f t="shared" si="38"/>
        <v>0</v>
      </c>
      <c r="S27" s="11">
        <f t="shared" si="38"/>
        <v>0</v>
      </c>
      <c r="T27" s="11">
        <f t="shared" si="38"/>
        <v>0</v>
      </c>
      <c r="U27" s="11">
        <f t="shared" si="38"/>
        <v>1</v>
      </c>
      <c r="X27" s="3" t="str">
        <f t="shared" ref="X27" si="39">"@bin("&amp;X5&amp;");"</f>
        <v>@bin(x3_0);</v>
      </c>
      <c r="Y27" s="3" t="str">
        <f t="shared" ref="Y27:AB29" si="40">"@bin("&amp;Y5&amp;");"</f>
        <v>@bin(x3_1);</v>
      </c>
      <c r="Z27" s="3" t="str">
        <f t="shared" si="40"/>
        <v>@bin(x3_2);</v>
      </c>
      <c r="AA27" s="3" t="str">
        <f t="shared" si="40"/>
        <v>@bin(0);</v>
      </c>
      <c r="AB27" s="3" t="str">
        <f t="shared" si="40"/>
        <v>@bin(x3_4);</v>
      </c>
      <c r="AC27" s="3" t="str">
        <f t="shared" si="27"/>
        <v>@bin(x3_5);</v>
      </c>
      <c r="AD27" s="3" t="str">
        <f t="shared" si="28"/>
        <v>@bin(x3_6);</v>
      </c>
      <c r="AE27" s="3" t="str">
        <f t="shared" si="29"/>
        <v>@bin(x3_7);</v>
      </c>
      <c r="AF27" s="3" t="str">
        <f t="shared" si="30"/>
        <v>@bin(x3_8);</v>
      </c>
      <c r="AG27" s="3" t="str">
        <f t="shared" si="31"/>
        <v>@bin(x3_9);</v>
      </c>
      <c r="AH27" s="3" t="str">
        <f t="shared" si="32"/>
        <v>@bin(x3_10);</v>
      </c>
      <c r="AI27" s="3" t="str">
        <f t="shared" si="13"/>
        <v>@bin(x3_11);</v>
      </c>
      <c r="AJ27" s="3" t="str">
        <f t="shared" si="14"/>
        <v>@bin(x3_12);</v>
      </c>
      <c r="AK27" s="3" t="str">
        <f t="shared" si="15"/>
        <v>@bin(x3_13);</v>
      </c>
      <c r="AL27" s="3" t="str">
        <f t="shared" si="16"/>
        <v>@bin(x3_14);</v>
      </c>
      <c r="AM27" s="3" t="str">
        <f t="shared" si="17"/>
        <v>@bin(x3_15);</v>
      </c>
      <c r="AN27" s="3" t="str">
        <f t="shared" si="18"/>
        <v>@bin(x3_16);</v>
      </c>
      <c r="AO27" s="3" t="str">
        <f t="shared" si="19"/>
        <v>@bin(x3_17);</v>
      </c>
      <c r="AP27" s="3" t="str">
        <f t="shared" si="20"/>
        <v>@bin(x3_18);</v>
      </c>
      <c r="AQ27" s="3" t="str">
        <f t="shared" si="21"/>
        <v>@bin(x3_19);</v>
      </c>
      <c r="AR27" s="3" t="str">
        <f t="shared" si="22"/>
        <v>@bin(x3_20);</v>
      </c>
    </row>
    <row r="28" spans="1:44">
      <c r="A28" s="11">
        <v>4</v>
      </c>
      <c r="B28" s="11">
        <f t="shared" ref="B28" si="41">IF(B5=0,1,0)</f>
        <v>0</v>
      </c>
      <c r="C28" s="11">
        <f t="shared" ref="C28:D28" si="42">IF(C5=0,1,0)</f>
        <v>0</v>
      </c>
      <c r="D28" s="11">
        <f t="shared" si="42"/>
        <v>1</v>
      </c>
      <c r="E28" s="11">
        <v>0</v>
      </c>
      <c r="F28" s="11">
        <f t="shared" ref="F28:J28" si="43">IF(F5=0,1,0)</f>
        <v>0</v>
      </c>
      <c r="G28" s="11">
        <f t="shared" si="43"/>
        <v>0</v>
      </c>
      <c r="H28" s="11">
        <f t="shared" si="43"/>
        <v>0</v>
      </c>
      <c r="I28" s="11">
        <f t="shared" si="43"/>
        <v>0</v>
      </c>
      <c r="J28" s="11">
        <f t="shared" si="43"/>
        <v>1</v>
      </c>
      <c r="K28" s="11">
        <f t="shared" si="24"/>
        <v>0</v>
      </c>
      <c r="L28" s="11">
        <f t="shared" ref="L28:U28" si="44">IF(L5=0,1,0)</f>
        <v>0</v>
      </c>
      <c r="M28" s="11">
        <f t="shared" si="44"/>
        <v>0</v>
      </c>
      <c r="N28" s="11">
        <f t="shared" si="44"/>
        <v>0</v>
      </c>
      <c r="O28" s="11">
        <f t="shared" si="44"/>
        <v>0</v>
      </c>
      <c r="P28" s="11">
        <f t="shared" si="44"/>
        <v>0</v>
      </c>
      <c r="Q28" s="11">
        <f t="shared" si="44"/>
        <v>0</v>
      </c>
      <c r="R28" s="11">
        <f t="shared" si="44"/>
        <v>0</v>
      </c>
      <c r="S28" s="11">
        <f t="shared" si="44"/>
        <v>0</v>
      </c>
      <c r="T28" s="11">
        <f t="shared" si="44"/>
        <v>0</v>
      </c>
      <c r="U28" s="11">
        <f t="shared" si="44"/>
        <v>1</v>
      </c>
      <c r="X28" s="3" t="str">
        <f t="shared" ref="X28" si="45">"@bin("&amp;X6&amp;");"</f>
        <v>@bin(x4_0);</v>
      </c>
      <c r="Y28" s="3" t="str">
        <f t="shared" si="40"/>
        <v>@bin(x4_1);</v>
      </c>
      <c r="Z28" s="3" t="str">
        <f t="shared" si="40"/>
        <v>@bin(x4_2);</v>
      </c>
      <c r="AA28" s="3" t="str">
        <f t="shared" si="40"/>
        <v>@bin(x4_3);</v>
      </c>
      <c r="AB28" s="3" t="str">
        <f t="shared" si="40"/>
        <v>@bin(0);</v>
      </c>
      <c r="AC28" s="3" t="str">
        <f t="shared" si="27"/>
        <v>@bin(x4_5);</v>
      </c>
      <c r="AD28" s="3" t="str">
        <f t="shared" si="28"/>
        <v>@bin(x4_6);</v>
      </c>
      <c r="AE28" s="3" t="str">
        <f t="shared" si="29"/>
        <v>@bin(x4_7);</v>
      </c>
      <c r="AF28" s="3" t="str">
        <f t="shared" si="30"/>
        <v>@bin(x4_8);</v>
      </c>
      <c r="AG28" s="3" t="str">
        <f t="shared" si="31"/>
        <v>@bin(x4_9);</v>
      </c>
      <c r="AH28" s="3" t="str">
        <f t="shared" si="32"/>
        <v>@bin(x4_10);</v>
      </c>
      <c r="AI28" s="3" t="str">
        <f t="shared" si="13"/>
        <v>@bin(x4_11);</v>
      </c>
      <c r="AJ28" s="3" t="str">
        <f t="shared" si="14"/>
        <v>@bin(x4_12);</v>
      </c>
      <c r="AK28" s="3" t="str">
        <f t="shared" si="15"/>
        <v>@bin(x4_13);</v>
      </c>
      <c r="AL28" s="3" t="str">
        <f t="shared" si="16"/>
        <v>@bin(x4_14);</v>
      </c>
      <c r="AM28" s="3" t="str">
        <f t="shared" si="17"/>
        <v>@bin(x4_15);</v>
      </c>
      <c r="AN28" s="3" t="str">
        <f t="shared" si="18"/>
        <v>@bin(x4_16);</v>
      </c>
      <c r="AO28" s="3" t="str">
        <f t="shared" si="19"/>
        <v>@bin(x4_17);</v>
      </c>
      <c r="AP28" s="3" t="str">
        <f t="shared" si="20"/>
        <v>@bin(x4_18);</v>
      </c>
      <c r="AQ28" s="3" t="str">
        <f t="shared" si="21"/>
        <v>@bin(x4_19);</v>
      </c>
      <c r="AR28" s="3" t="str">
        <f t="shared" si="22"/>
        <v>@bin(x4_20);</v>
      </c>
    </row>
    <row r="29" spans="1:44">
      <c r="A29" s="11">
        <v>5</v>
      </c>
      <c r="B29" s="11">
        <f t="shared" ref="B29:J34" si="46">IF(B6=0,1,0)</f>
        <v>0</v>
      </c>
      <c r="C29" s="11">
        <f t="shared" si="46"/>
        <v>0</v>
      </c>
      <c r="D29" s="11">
        <f t="shared" si="46"/>
        <v>0</v>
      </c>
      <c r="E29" s="11">
        <f t="shared" si="46"/>
        <v>0</v>
      </c>
      <c r="F29" s="11">
        <v>0</v>
      </c>
      <c r="G29" s="11">
        <f t="shared" si="46"/>
        <v>0</v>
      </c>
      <c r="H29" s="11">
        <f t="shared" si="46"/>
        <v>0</v>
      </c>
      <c r="I29" s="11">
        <f t="shared" si="46"/>
        <v>0</v>
      </c>
      <c r="J29" s="11">
        <f t="shared" si="46"/>
        <v>0</v>
      </c>
      <c r="K29" s="11">
        <f t="shared" si="24"/>
        <v>0</v>
      </c>
      <c r="L29" s="11">
        <f t="shared" ref="L29:U29" si="47">IF(L6=0,1,0)</f>
        <v>0</v>
      </c>
      <c r="M29" s="11">
        <f t="shared" si="47"/>
        <v>0</v>
      </c>
      <c r="N29" s="11">
        <f t="shared" si="47"/>
        <v>0</v>
      </c>
      <c r="O29" s="11">
        <f t="shared" si="47"/>
        <v>0</v>
      </c>
      <c r="P29" s="11">
        <f t="shared" si="47"/>
        <v>0</v>
      </c>
      <c r="Q29" s="11">
        <f t="shared" si="47"/>
        <v>0</v>
      </c>
      <c r="R29" s="11">
        <f t="shared" si="47"/>
        <v>0</v>
      </c>
      <c r="S29" s="11">
        <f t="shared" si="47"/>
        <v>0</v>
      </c>
      <c r="T29" s="11">
        <f t="shared" si="47"/>
        <v>0</v>
      </c>
      <c r="U29" s="11">
        <f t="shared" si="47"/>
        <v>0</v>
      </c>
      <c r="X29" s="3" t="str">
        <f t="shared" ref="X29" si="48">"@bin("&amp;X7&amp;");"</f>
        <v>@bin(x5_0);</v>
      </c>
      <c r="Y29" s="3" t="str">
        <f t="shared" si="40"/>
        <v>@bin(x5_1);</v>
      </c>
      <c r="Z29" s="3" t="str">
        <f t="shared" si="40"/>
        <v>@bin(x5_2);</v>
      </c>
      <c r="AA29" s="3" t="str">
        <f t="shared" si="40"/>
        <v>@bin(x5_3);</v>
      </c>
      <c r="AB29" s="3" t="str">
        <f t="shared" si="40"/>
        <v>@bin(x5_4);</v>
      </c>
      <c r="AC29" s="3" t="str">
        <f t="shared" si="27"/>
        <v>@bin(0);</v>
      </c>
      <c r="AD29" s="3" t="str">
        <f t="shared" si="28"/>
        <v>@bin(x5_6);</v>
      </c>
      <c r="AE29" s="3" t="str">
        <f t="shared" si="29"/>
        <v>@bin(x5_7);</v>
      </c>
      <c r="AF29" s="3" t="str">
        <f t="shared" si="30"/>
        <v>@bin(x5_8);</v>
      </c>
      <c r="AG29" s="3" t="str">
        <f t="shared" si="31"/>
        <v>@bin(x5_9);</v>
      </c>
      <c r="AH29" s="3" t="str">
        <f t="shared" si="32"/>
        <v>@bin(x5_10);</v>
      </c>
      <c r="AI29" s="3" t="str">
        <f t="shared" si="13"/>
        <v>@bin(x5_11);</v>
      </c>
      <c r="AJ29" s="3" t="str">
        <f t="shared" si="14"/>
        <v>@bin(x5_12);</v>
      </c>
      <c r="AK29" s="3" t="str">
        <f t="shared" si="15"/>
        <v>@bin(x5_13);</v>
      </c>
      <c r="AL29" s="3" t="str">
        <f t="shared" si="16"/>
        <v>@bin(x5_14);</v>
      </c>
      <c r="AM29" s="3" t="str">
        <f t="shared" si="17"/>
        <v>@bin(x5_15);</v>
      </c>
      <c r="AN29" s="3" t="str">
        <f t="shared" si="18"/>
        <v>@bin(x5_16);</v>
      </c>
      <c r="AO29" s="3" t="str">
        <f t="shared" si="19"/>
        <v>@bin(x5_17);</v>
      </c>
      <c r="AP29" s="3" t="str">
        <f t="shared" si="20"/>
        <v>@bin(x5_18);</v>
      </c>
      <c r="AQ29" s="3" t="str">
        <f t="shared" si="21"/>
        <v>@bin(x5_19);</v>
      </c>
      <c r="AR29" s="3" t="str">
        <f t="shared" si="22"/>
        <v>@bin(x5_20);</v>
      </c>
    </row>
    <row r="30" spans="1:44" s="6" customFormat="1">
      <c r="A30" s="11">
        <v>6</v>
      </c>
      <c r="B30" s="11">
        <f t="shared" si="46"/>
        <v>1</v>
      </c>
      <c r="C30" s="11">
        <f t="shared" si="46"/>
        <v>0</v>
      </c>
      <c r="D30" s="11">
        <f t="shared" si="46"/>
        <v>0</v>
      </c>
      <c r="E30" s="11">
        <f t="shared" si="46"/>
        <v>0</v>
      </c>
      <c r="F30" s="11">
        <f t="shared" si="46"/>
        <v>0</v>
      </c>
      <c r="G30" s="11">
        <v>0</v>
      </c>
      <c r="H30" s="11">
        <f t="shared" si="46"/>
        <v>0</v>
      </c>
      <c r="I30" s="11">
        <f t="shared" si="46"/>
        <v>0</v>
      </c>
      <c r="J30" s="11">
        <f t="shared" si="46"/>
        <v>0</v>
      </c>
      <c r="K30" s="11">
        <f t="shared" si="24"/>
        <v>1</v>
      </c>
      <c r="L30" s="11">
        <f t="shared" ref="L30:U30" si="49">IF(L7=0,1,0)</f>
        <v>0</v>
      </c>
      <c r="M30" s="11">
        <f t="shared" si="49"/>
        <v>0</v>
      </c>
      <c r="N30" s="11">
        <f t="shared" si="49"/>
        <v>0</v>
      </c>
      <c r="O30" s="11">
        <f t="shared" si="49"/>
        <v>1</v>
      </c>
      <c r="P30" s="11">
        <f t="shared" si="49"/>
        <v>0</v>
      </c>
      <c r="Q30" s="11">
        <f t="shared" si="49"/>
        <v>0</v>
      </c>
      <c r="R30" s="11">
        <f t="shared" si="49"/>
        <v>0</v>
      </c>
      <c r="S30" s="11">
        <f t="shared" si="49"/>
        <v>0</v>
      </c>
      <c r="T30" s="11">
        <f t="shared" si="49"/>
        <v>0</v>
      </c>
      <c r="U30" s="11">
        <f t="shared" si="49"/>
        <v>0</v>
      </c>
      <c r="X30" s="3" t="str">
        <f t="shared" ref="X30:X44" si="50">"@bin("&amp;X8&amp;");"</f>
        <v>@bin(x6_0);</v>
      </c>
      <c r="Y30" s="3" t="str">
        <f t="shared" ref="Y30:Y44" si="51">"@bin("&amp;Y8&amp;");"</f>
        <v>@bin(x6_1);</v>
      </c>
      <c r="Z30" s="3" t="str">
        <f t="shared" ref="Z30:Z44" si="52">"@bin("&amp;Z8&amp;");"</f>
        <v>@bin(x6_2);</v>
      </c>
      <c r="AA30" s="3" t="str">
        <f t="shared" ref="AA30:AA44" si="53">"@bin("&amp;AA8&amp;");"</f>
        <v>@bin(x6_3);</v>
      </c>
      <c r="AB30" s="3" t="str">
        <f t="shared" ref="AB30:AB44" si="54">"@bin("&amp;AB8&amp;");"</f>
        <v>@bin(x6_4);</v>
      </c>
      <c r="AC30" s="3" t="str">
        <f t="shared" si="27"/>
        <v>@bin(x6_5);</v>
      </c>
      <c r="AD30" s="3" t="str">
        <f t="shared" si="28"/>
        <v>@bin(0);</v>
      </c>
      <c r="AE30" s="3" t="str">
        <f t="shared" si="29"/>
        <v>@bin(x6_7);</v>
      </c>
      <c r="AF30" s="3" t="str">
        <f t="shared" si="30"/>
        <v>@bin(x6_8);</v>
      </c>
      <c r="AG30" s="3" t="str">
        <f t="shared" si="31"/>
        <v>@bin(x6_9);</v>
      </c>
      <c r="AH30" s="3" t="str">
        <f t="shared" si="32"/>
        <v>@bin(x6_10);</v>
      </c>
      <c r="AI30" s="3" t="str">
        <f t="shared" si="13"/>
        <v>@bin(x6_11);</v>
      </c>
      <c r="AJ30" s="3" t="str">
        <f t="shared" si="14"/>
        <v>@bin(x6_12);</v>
      </c>
      <c r="AK30" s="3" t="str">
        <f t="shared" si="15"/>
        <v>@bin(x6_13);</v>
      </c>
      <c r="AL30" s="3" t="str">
        <f t="shared" si="16"/>
        <v>@bin(x6_14);</v>
      </c>
      <c r="AM30" s="3" t="str">
        <f t="shared" si="17"/>
        <v>@bin(x6_15);</v>
      </c>
      <c r="AN30" s="3" t="str">
        <f t="shared" si="18"/>
        <v>@bin(x6_16);</v>
      </c>
      <c r="AO30" s="3" t="str">
        <f t="shared" si="19"/>
        <v>@bin(x6_17);</v>
      </c>
      <c r="AP30" s="3" t="str">
        <f t="shared" si="20"/>
        <v>@bin(x6_18);</v>
      </c>
      <c r="AQ30" s="3" t="str">
        <f t="shared" si="21"/>
        <v>@bin(x6_19);</v>
      </c>
      <c r="AR30" s="3" t="str">
        <f t="shared" si="22"/>
        <v>@bin(x6_20);</v>
      </c>
    </row>
    <row r="31" spans="1:44" s="6" customFormat="1">
      <c r="A31" s="11">
        <v>7</v>
      </c>
      <c r="B31" s="11">
        <f t="shared" si="46"/>
        <v>0</v>
      </c>
      <c r="C31" s="11">
        <f t="shared" si="46"/>
        <v>0</v>
      </c>
      <c r="D31" s="11">
        <f t="shared" si="46"/>
        <v>0</v>
      </c>
      <c r="E31" s="11">
        <f t="shared" si="46"/>
        <v>0</v>
      </c>
      <c r="F31" s="11">
        <f t="shared" si="46"/>
        <v>0</v>
      </c>
      <c r="G31" s="11">
        <v>0</v>
      </c>
      <c r="H31" s="11">
        <v>0</v>
      </c>
      <c r="I31" s="11">
        <f t="shared" si="46"/>
        <v>0</v>
      </c>
      <c r="J31" s="11">
        <f t="shared" si="46"/>
        <v>0</v>
      </c>
      <c r="K31" s="11">
        <f t="shared" si="24"/>
        <v>0</v>
      </c>
      <c r="L31" s="11">
        <f t="shared" ref="L31:U31" si="55">IF(L8=0,1,0)</f>
        <v>0</v>
      </c>
      <c r="M31" s="11">
        <f t="shared" si="55"/>
        <v>0</v>
      </c>
      <c r="N31" s="11">
        <f t="shared" si="55"/>
        <v>0</v>
      </c>
      <c r="O31" s="11">
        <f t="shared" si="55"/>
        <v>0</v>
      </c>
      <c r="P31" s="11">
        <f t="shared" si="55"/>
        <v>0</v>
      </c>
      <c r="Q31" s="11">
        <f t="shared" si="55"/>
        <v>0</v>
      </c>
      <c r="R31" s="11">
        <f t="shared" si="55"/>
        <v>0</v>
      </c>
      <c r="S31" s="11">
        <f t="shared" si="55"/>
        <v>0</v>
      </c>
      <c r="T31" s="11">
        <f t="shared" si="55"/>
        <v>0</v>
      </c>
      <c r="U31" s="11">
        <f t="shared" si="55"/>
        <v>0</v>
      </c>
      <c r="X31" s="3" t="str">
        <f t="shared" si="50"/>
        <v>@bin(x7_0);</v>
      </c>
      <c r="Y31" s="3" t="str">
        <f t="shared" si="51"/>
        <v>@bin(x7_1);</v>
      </c>
      <c r="Z31" s="3" t="str">
        <f t="shared" si="52"/>
        <v>@bin(x7_2);</v>
      </c>
      <c r="AA31" s="3" t="str">
        <f t="shared" si="53"/>
        <v>@bin(x7_3);</v>
      </c>
      <c r="AB31" s="3" t="str">
        <f t="shared" si="54"/>
        <v>@bin(x7_4);</v>
      </c>
      <c r="AC31" s="3" t="str">
        <f t="shared" ref="AC31:AC44" si="56">"@bin("&amp;AC9&amp;");"</f>
        <v>@bin(x7_5);</v>
      </c>
      <c r="AD31" s="3" t="str">
        <f t="shared" ref="AD31:AD44" si="57">"@bin("&amp;AD9&amp;");"</f>
        <v>@bin(x7_6);</v>
      </c>
      <c r="AE31" s="3" t="str">
        <f t="shared" ref="AE31:AE44" si="58">"@bin("&amp;AE9&amp;");"</f>
        <v>@bin(0);</v>
      </c>
      <c r="AF31" s="3" t="str">
        <f t="shared" ref="AF31:AF44" si="59">"@bin("&amp;AF9&amp;");"</f>
        <v>@bin(x7_8);</v>
      </c>
      <c r="AG31" s="3" t="str">
        <f t="shared" ref="AG31:AG44" si="60">"@bin("&amp;AG9&amp;");"</f>
        <v>@bin(x7_9);</v>
      </c>
      <c r="AH31" s="3" t="str">
        <f t="shared" ref="AH31:AH44" si="61">"@bin("&amp;AH9&amp;");"</f>
        <v>@bin(x7_10);</v>
      </c>
      <c r="AI31" s="3" t="str">
        <f t="shared" si="13"/>
        <v>@bin(x7_11);</v>
      </c>
      <c r="AJ31" s="3" t="str">
        <f t="shared" si="14"/>
        <v>@bin(x7_12);</v>
      </c>
      <c r="AK31" s="3" t="str">
        <f t="shared" si="15"/>
        <v>@bin(x7_13);</v>
      </c>
      <c r="AL31" s="3" t="str">
        <f t="shared" si="16"/>
        <v>@bin(x7_14);</v>
      </c>
      <c r="AM31" s="3" t="str">
        <f t="shared" si="17"/>
        <v>@bin(x7_15);</v>
      </c>
      <c r="AN31" s="3" t="str">
        <f t="shared" si="18"/>
        <v>@bin(x7_16);</v>
      </c>
      <c r="AO31" s="3" t="str">
        <f t="shared" si="19"/>
        <v>@bin(x7_17);</v>
      </c>
      <c r="AP31" s="3" t="str">
        <f t="shared" si="20"/>
        <v>@bin(x7_18);</v>
      </c>
      <c r="AQ31" s="3" t="str">
        <f t="shared" si="21"/>
        <v>@bin(x7_19);</v>
      </c>
      <c r="AR31" s="3" t="str">
        <f t="shared" si="22"/>
        <v>@bin(x7_20);</v>
      </c>
    </row>
    <row r="32" spans="1:44" s="6" customFormat="1">
      <c r="A32" s="11">
        <v>8</v>
      </c>
      <c r="B32" s="11">
        <f t="shared" si="46"/>
        <v>0</v>
      </c>
      <c r="C32" s="11">
        <f t="shared" si="46"/>
        <v>0</v>
      </c>
      <c r="D32" s="11">
        <f t="shared" si="46"/>
        <v>0</v>
      </c>
      <c r="E32" s="11">
        <f t="shared" si="46"/>
        <v>0</v>
      </c>
      <c r="F32" s="11">
        <f t="shared" si="46"/>
        <v>0</v>
      </c>
      <c r="G32" s="11">
        <f t="shared" si="46"/>
        <v>0</v>
      </c>
      <c r="H32" s="11">
        <f t="shared" si="46"/>
        <v>0</v>
      </c>
      <c r="I32" s="11">
        <v>0</v>
      </c>
      <c r="J32" s="11">
        <f t="shared" si="46"/>
        <v>0</v>
      </c>
      <c r="K32" s="11">
        <f t="shared" si="24"/>
        <v>0</v>
      </c>
      <c r="L32" s="11">
        <f t="shared" ref="L32:U32" si="62">IF(L9=0,1,0)</f>
        <v>0</v>
      </c>
      <c r="M32" s="11">
        <f t="shared" si="62"/>
        <v>0</v>
      </c>
      <c r="N32" s="11">
        <f t="shared" si="62"/>
        <v>0</v>
      </c>
      <c r="O32" s="11">
        <f t="shared" si="62"/>
        <v>0</v>
      </c>
      <c r="P32" s="11">
        <f t="shared" si="62"/>
        <v>0</v>
      </c>
      <c r="Q32" s="11">
        <f t="shared" si="62"/>
        <v>0</v>
      </c>
      <c r="R32" s="11">
        <f t="shared" si="62"/>
        <v>0</v>
      </c>
      <c r="S32" s="11">
        <f t="shared" si="62"/>
        <v>0</v>
      </c>
      <c r="T32" s="11">
        <f t="shared" si="62"/>
        <v>0</v>
      </c>
      <c r="U32" s="11">
        <f t="shared" si="62"/>
        <v>0</v>
      </c>
      <c r="X32" s="3" t="str">
        <f t="shared" si="50"/>
        <v>@bin(x8_0);</v>
      </c>
      <c r="Y32" s="3" t="str">
        <f t="shared" si="51"/>
        <v>@bin(x8_1);</v>
      </c>
      <c r="Z32" s="3" t="str">
        <f t="shared" si="52"/>
        <v>@bin(x8_2);</v>
      </c>
      <c r="AA32" s="3" t="str">
        <f t="shared" si="53"/>
        <v>@bin(x8_3);</v>
      </c>
      <c r="AB32" s="3" t="str">
        <f t="shared" si="54"/>
        <v>@bin(x8_4);</v>
      </c>
      <c r="AC32" s="3" t="str">
        <f t="shared" si="56"/>
        <v>@bin(x8_5);</v>
      </c>
      <c r="AD32" s="3" t="str">
        <f t="shared" si="57"/>
        <v>@bin(x8_6);</v>
      </c>
      <c r="AE32" s="3" t="str">
        <f t="shared" si="58"/>
        <v>@bin(x8_7);</v>
      </c>
      <c r="AF32" s="3" t="str">
        <f t="shared" si="59"/>
        <v>@bin(0);</v>
      </c>
      <c r="AG32" s="3" t="str">
        <f t="shared" si="60"/>
        <v>@bin(x8_9);</v>
      </c>
      <c r="AH32" s="3" t="str">
        <f t="shared" si="61"/>
        <v>@bin(x8_10);</v>
      </c>
      <c r="AI32" s="3" t="str">
        <f t="shared" si="13"/>
        <v>@bin(x8_11);</v>
      </c>
      <c r="AJ32" s="3" t="str">
        <f t="shared" si="14"/>
        <v>@bin(x8_12);</v>
      </c>
      <c r="AK32" s="3" t="str">
        <f t="shared" si="15"/>
        <v>@bin(x8_13);</v>
      </c>
      <c r="AL32" s="3" t="str">
        <f t="shared" si="16"/>
        <v>@bin(x8_14);</v>
      </c>
      <c r="AM32" s="3" t="str">
        <f t="shared" si="17"/>
        <v>@bin(x8_15);</v>
      </c>
      <c r="AN32" s="3" t="str">
        <f t="shared" si="18"/>
        <v>@bin(x8_16);</v>
      </c>
      <c r="AO32" s="3" t="str">
        <f t="shared" si="19"/>
        <v>@bin(x8_17);</v>
      </c>
      <c r="AP32" s="3" t="str">
        <f t="shared" si="20"/>
        <v>@bin(x8_18);</v>
      </c>
      <c r="AQ32" s="3" t="str">
        <f t="shared" si="21"/>
        <v>@bin(x8_19);</v>
      </c>
      <c r="AR32" s="3" t="str">
        <f t="shared" si="22"/>
        <v>@bin(x8_20);</v>
      </c>
    </row>
    <row r="33" spans="1:44" s="6" customFormat="1">
      <c r="A33" s="11">
        <v>9</v>
      </c>
      <c r="B33" s="11">
        <f t="shared" si="46"/>
        <v>0</v>
      </c>
      <c r="C33" s="11">
        <f t="shared" si="46"/>
        <v>0</v>
      </c>
      <c r="D33" s="11">
        <f t="shared" si="46"/>
        <v>1</v>
      </c>
      <c r="E33" s="11">
        <f t="shared" si="46"/>
        <v>1</v>
      </c>
      <c r="F33" s="11">
        <f t="shared" si="46"/>
        <v>0</v>
      </c>
      <c r="G33" s="11">
        <f t="shared" si="46"/>
        <v>0</v>
      </c>
      <c r="H33" s="11">
        <f t="shared" si="46"/>
        <v>0</v>
      </c>
      <c r="I33" s="11">
        <f t="shared" si="46"/>
        <v>0</v>
      </c>
      <c r="J33" s="11">
        <v>0</v>
      </c>
      <c r="K33" s="11">
        <f t="shared" si="24"/>
        <v>0</v>
      </c>
      <c r="L33" s="11">
        <f t="shared" ref="L33:U33" si="63">IF(L10=0,1,0)</f>
        <v>0</v>
      </c>
      <c r="M33" s="11">
        <f t="shared" si="63"/>
        <v>0</v>
      </c>
      <c r="N33" s="11">
        <f t="shared" si="63"/>
        <v>0</v>
      </c>
      <c r="O33" s="11">
        <f t="shared" si="63"/>
        <v>0</v>
      </c>
      <c r="P33" s="11">
        <f t="shared" si="63"/>
        <v>0</v>
      </c>
      <c r="Q33" s="11">
        <f t="shared" si="63"/>
        <v>0</v>
      </c>
      <c r="R33" s="11">
        <f t="shared" si="63"/>
        <v>0</v>
      </c>
      <c r="S33" s="11">
        <f t="shared" si="63"/>
        <v>0</v>
      </c>
      <c r="T33" s="11">
        <f t="shared" si="63"/>
        <v>0</v>
      </c>
      <c r="U33" s="11">
        <f t="shared" si="63"/>
        <v>1</v>
      </c>
      <c r="X33" s="3" t="str">
        <f t="shared" si="50"/>
        <v>@bin(x9_0);</v>
      </c>
      <c r="Y33" s="3" t="str">
        <f t="shared" si="51"/>
        <v>@bin(x9_1);</v>
      </c>
      <c r="Z33" s="3" t="str">
        <f t="shared" si="52"/>
        <v>@bin(x9_2);</v>
      </c>
      <c r="AA33" s="3" t="str">
        <f t="shared" si="53"/>
        <v>@bin(x9_3);</v>
      </c>
      <c r="AB33" s="3" t="str">
        <f t="shared" si="54"/>
        <v>@bin(x9_4);</v>
      </c>
      <c r="AC33" s="3" t="str">
        <f t="shared" si="56"/>
        <v>@bin(x9_5);</v>
      </c>
      <c r="AD33" s="3" t="str">
        <f t="shared" si="57"/>
        <v>@bin(x9_6);</v>
      </c>
      <c r="AE33" s="3" t="str">
        <f t="shared" si="58"/>
        <v>@bin(x9_7);</v>
      </c>
      <c r="AF33" s="3" t="str">
        <f t="shared" si="59"/>
        <v>@bin(x9_8);</v>
      </c>
      <c r="AG33" s="3" t="str">
        <f t="shared" si="60"/>
        <v>@bin(0);</v>
      </c>
      <c r="AH33" s="3" t="str">
        <f t="shared" si="61"/>
        <v>@bin(x9_10);</v>
      </c>
      <c r="AI33" s="3" t="str">
        <f t="shared" si="13"/>
        <v>@bin(x9_11);</v>
      </c>
      <c r="AJ33" s="3" t="str">
        <f t="shared" si="14"/>
        <v>@bin(x9_12);</v>
      </c>
      <c r="AK33" s="3" t="str">
        <f t="shared" si="15"/>
        <v>@bin(x9_13);</v>
      </c>
      <c r="AL33" s="3" t="str">
        <f t="shared" si="16"/>
        <v>@bin(x9_14);</v>
      </c>
      <c r="AM33" s="3" t="str">
        <f t="shared" si="17"/>
        <v>@bin(x9_15);</v>
      </c>
      <c r="AN33" s="3" t="str">
        <f t="shared" si="18"/>
        <v>@bin(x9_16);</v>
      </c>
      <c r="AO33" s="3" t="str">
        <f t="shared" si="19"/>
        <v>@bin(x9_17);</v>
      </c>
      <c r="AP33" s="3" t="str">
        <f t="shared" si="20"/>
        <v>@bin(x9_18);</v>
      </c>
      <c r="AQ33" s="3" t="str">
        <f t="shared" si="21"/>
        <v>@bin(x9_19);</v>
      </c>
      <c r="AR33" s="3" t="str">
        <f t="shared" si="22"/>
        <v>@bin(x9_20);</v>
      </c>
    </row>
    <row r="34" spans="1:44" s="6" customFormat="1">
      <c r="A34" s="11">
        <v>10</v>
      </c>
      <c r="B34" s="11">
        <f t="shared" si="46"/>
        <v>1</v>
      </c>
      <c r="C34" s="11">
        <f t="shared" ref="C34:J34" si="64">IF(C11=0,1,0)</f>
        <v>0</v>
      </c>
      <c r="D34" s="11">
        <f t="shared" si="64"/>
        <v>0</v>
      </c>
      <c r="E34" s="11">
        <f t="shared" si="64"/>
        <v>0</v>
      </c>
      <c r="F34" s="11">
        <f t="shared" si="64"/>
        <v>0</v>
      </c>
      <c r="G34" s="11">
        <f t="shared" si="64"/>
        <v>1</v>
      </c>
      <c r="H34" s="11">
        <f t="shared" si="64"/>
        <v>0</v>
      </c>
      <c r="I34" s="11">
        <f t="shared" si="64"/>
        <v>0</v>
      </c>
      <c r="J34" s="11">
        <f t="shared" si="64"/>
        <v>0</v>
      </c>
      <c r="K34" s="11">
        <v>0</v>
      </c>
      <c r="L34" s="11">
        <f t="shared" ref="L34:U34" si="65">IF(L11=0,1,0)</f>
        <v>0</v>
      </c>
      <c r="M34" s="11">
        <f t="shared" si="65"/>
        <v>0</v>
      </c>
      <c r="N34" s="11">
        <f t="shared" si="65"/>
        <v>0</v>
      </c>
      <c r="O34" s="11">
        <f t="shared" si="65"/>
        <v>1</v>
      </c>
      <c r="P34" s="11">
        <f t="shared" si="65"/>
        <v>0</v>
      </c>
      <c r="Q34" s="11">
        <f t="shared" si="65"/>
        <v>0</v>
      </c>
      <c r="R34" s="11">
        <f t="shared" si="65"/>
        <v>0</v>
      </c>
      <c r="S34" s="11">
        <f t="shared" si="65"/>
        <v>0</v>
      </c>
      <c r="T34" s="11">
        <f t="shared" si="65"/>
        <v>0</v>
      </c>
      <c r="U34" s="11">
        <f t="shared" si="65"/>
        <v>0</v>
      </c>
      <c r="X34" s="3" t="str">
        <f t="shared" si="50"/>
        <v>@bin(x10_0);</v>
      </c>
      <c r="Y34" s="3" t="str">
        <f t="shared" si="51"/>
        <v>@bin(x10_1);</v>
      </c>
      <c r="Z34" s="3" t="str">
        <f t="shared" si="52"/>
        <v>@bin(x10_2);</v>
      </c>
      <c r="AA34" s="3" t="str">
        <f t="shared" si="53"/>
        <v>@bin(x10_3);</v>
      </c>
      <c r="AB34" s="3" t="str">
        <f t="shared" si="54"/>
        <v>@bin(x10_4);</v>
      </c>
      <c r="AC34" s="3" t="str">
        <f t="shared" si="56"/>
        <v>@bin(x10_5);</v>
      </c>
      <c r="AD34" s="3" t="str">
        <f t="shared" si="57"/>
        <v>@bin(x10_6);</v>
      </c>
      <c r="AE34" s="3" t="str">
        <f t="shared" si="58"/>
        <v>@bin(x10_7);</v>
      </c>
      <c r="AF34" s="3" t="str">
        <f t="shared" si="59"/>
        <v>@bin(x10_8);</v>
      </c>
      <c r="AG34" s="3" t="str">
        <f t="shared" si="60"/>
        <v>@bin(x10_9);</v>
      </c>
      <c r="AH34" s="3" t="str">
        <f t="shared" si="61"/>
        <v>@bin(0);</v>
      </c>
      <c r="AI34" s="3" t="str">
        <f t="shared" ref="AI34:AI44" si="66">"@bin("&amp;AI12&amp;");"</f>
        <v>@bin(x10_11);</v>
      </c>
      <c r="AJ34" s="3" t="str">
        <f t="shared" ref="AJ34:AJ44" si="67">"@bin("&amp;AJ12&amp;");"</f>
        <v>@bin(x10_12);</v>
      </c>
      <c r="AK34" s="3" t="str">
        <f t="shared" ref="AK34:AK44" si="68">"@bin("&amp;AK12&amp;");"</f>
        <v>@bin(x10_13);</v>
      </c>
      <c r="AL34" s="3" t="str">
        <f t="shared" ref="AL34:AL44" si="69">"@bin("&amp;AL12&amp;");"</f>
        <v>@bin(x10_14);</v>
      </c>
      <c r="AM34" s="3" t="str">
        <f t="shared" ref="AM34:AM44" si="70">"@bin("&amp;AM12&amp;");"</f>
        <v>@bin(x10_15);</v>
      </c>
      <c r="AN34" s="3" t="str">
        <f t="shared" ref="AN34:AN44" si="71">"@bin("&amp;AN12&amp;");"</f>
        <v>@bin(x10_16);</v>
      </c>
      <c r="AO34" s="3" t="str">
        <f t="shared" ref="AO34:AO44" si="72">"@bin("&amp;AO12&amp;");"</f>
        <v>@bin(x10_17);</v>
      </c>
      <c r="AP34" s="3" t="str">
        <f t="shared" ref="AP34:AP44" si="73">"@bin("&amp;AP12&amp;");"</f>
        <v>@bin(x10_18);</v>
      </c>
      <c r="AQ34" s="3" t="str">
        <f t="shared" ref="AQ34:AQ44" si="74">"@bin("&amp;AQ12&amp;");"</f>
        <v>@bin(x10_19);</v>
      </c>
      <c r="AR34" s="3" t="str">
        <f t="shared" ref="AR34:AR44" si="75">"@bin("&amp;AR12&amp;");"</f>
        <v>@bin(x10_20);</v>
      </c>
    </row>
    <row r="35" spans="1:44">
      <c r="A35" s="11">
        <v>11</v>
      </c>
      <c r="B35" s="11">
        <f t="shared" ref="B35:K35" si="76">IF(B12=0,1,0)</f>
        <v>0</v>
      </c>
      <c r="C35" s="11">
        <f t="shared" si="76"/>
        <v>0</v>
      </c>
      <c r="D35" s="11">
        <f t="shared" si="76"/>
        <v>0</v>
      </c>
      <c r="E35" s="11">
        <f t="shared" si="76"/>
        <v>0</v>
      </c>
      <c r="F35" s="11">
        <f t="shared" si="76"/>
        <v>0</v>
      </c>
      <c r="G35" s="11">
        <f t="shared" si="76"/>
        <v>0</v>
      </c>
      <c r="H35" s="11">
        <f t="shared" si="76"/>
        <v>0</v>
      </c>
      <c r="I35" s="11">
        <f t="shared" si="76"/>
        <v>0</v>
      </c>
      <c r="J35" s="11">
        <f t="shared" si="76"/>
        <v>0</v>
      </c>
      <c r="K35" s="11">
        <f t="shared" si="76"/>
        <v>0</v>
      </c>
      <c r="L35" s="11">
        <v>0</v>
      </c>
      <c r="M35" s="11">
        <f t="shared" ref="M35:U35" si="77">IF(M12=0,1,0)</f>
        <v>0</v>
      </c>
      <c r="N35" s="11">
        <f t="shared" si="77"/>
        <v>0</v>
      </c>
      <c r="O35" s="11">
        <f t="shared" si="77"/>
        <v>0</v>
      </c>
      <c r="P35" s="11">
        <f t="shared" si="77"/>
        <v>0</v>
      </c>
      <c r="Q35" s="11">
        <f t="shared" si="77"/>
        <v>0</v>
      </c>
      <c r="R35" s="11">
        <f t="shared" si="77"/>
        <v>0</v>
      </c>
      <c r="S35" s="11">
        <f t="shared" si="77"/>
        <v>0</v>
      </c>
      <c r="T35" s="11">
        <f t="shared" si="77"/>
        <v>0</v>
      </c>
      <c r="U35" s="11">
        <f t="shared" si="77"/>
        <v>0</v>
      </c>
      <c r="X35" s="3" t="str">
        <f t="shared" si="50"/>
        <v>@bin(x11_0);</v>
      </c>
      <c r="Y35" s="3" t="str">
        <f t="shared" si="51"/>
        <v>@bin(x11_1);</v>
      </c>
      <c r="Z35" s="3" t="str">
        <f t="shared" si="52"/>
        <v>@bin(x11_2);</v>
      </c>
      <c r="AA35" s="3" t="str">
        <f t="shared" si="53"/>
        <v>@bin(x11_3);</v>
      </c>
      <c r="AB35" s="3" t="str">
        <f t="shared" si="54"/>
        <v>@bin(x11_4);</v>
      </c>
      <c r="AC35" s="3" t="str">
        <f t="shared" si="56"/>
        <v>@bin(x11_5);</v>
      </c>
      <c r="AD35" s="3" t="str">
        <f t="shared" si="57"/>
        <v>@bin(x11_6);</v>
      </c>
      <c r="AE35" s="3" t="str">
        <f t="shared" si="58"/>
        <v>@bin(x11_7);</v>
      </c>
      <c r="AF35" s="3" t="str">
        <f t="shared" si="59"/>
        <v>@bin(x11_8);</v>
      </c>
      <c r="AG35" s="3" t="str">
        <f t="shared" si="60"/>
        <v>@bin(x11_9);</v>
      </c>
      <c r="AH35" s="3" t="str">
        <f t="shared" si="61"/>
        <v>@bin(x11_10);</v>
      </c>
      <c r="AI35" s="3" t="str">
        <f t="shared" si="66"/>
        <v>@bin(0);</v>
      </c>
      <c r="AJ35" s="3" t="str">
        <f t="shared" si="67"/>
        <v>@bin(x11_12);</v>
      </c>
      <c r="AK35" s="3" t="str">
        <f t="shared" si="68"/>
        <v>@bin(x11_13);</v>
      </c>
      <c r="AL35" s="3" t="str">
        <f t="shared" si="69"/>
        <v>@bin(x11_14);</v>
      </c>
      <c r="AM35" s="3" t="str">
        <f t="shared" si="70"/>
        <v>@bin(x11_15);</v>
      </c>
      <c r="AN35" s="3" t="str">
        <f t="shared" si="71"/>
        <v>@bin(x11_16);</v>
      </c>
      <c r="AO35" s="3" t="str">
        <f t="shared" si="72"/>
        <v>@bin(x11_17);</v>
      </c>
      <c r="AP35" s="3" t="str">
        <f t="shared" si="73"/>
        <v>@bin(x11_18);</v>
      </c>
      <c r="AQ35" s="3" t="str">
        <f t="shared" si="74"/>
        <v>@bin(x11_19);</v>
      </c>
      <c r="AR35" s="3" t="str">
        <f t="shared" si="75"/>
        <v>@bin(x11_20);</v>
      </c>
    </row>
    <row r="36" spans="1:44">
      <c r="A36" s="11">
        <v>12</v>
      </c>
      <c r="B36" s="11">
        <f t="shared" ref="B36:K36" si="78">IF(B13=0,1,0)</f>
        <v>0</v>
      </c>
      <c r="C36" s="11">
        <f t="shared" si="78"/>
        <v>0</v>
      </c>
      <c r="D36" s="11">
        <f t="shared" si="78"/>
        <v>0</v>
      </c>
      <c r="E36" s="11">
        <f t="shared" si="78"/>
        <v>0</v>
      </c>
      <c r="F36" s="11">
        <f t="shared" si="78"/>
        <v>0</v>
      </c>
      <c r="G36" s="11">
        <f t="shared" si="78"/>
        <v>0</v>
      </c>
      <c r="H36" s="11">
        <f t="shared" si="78"/>
        <v>0</v>
      </c>
      <c r="I36" s="11">
        <f t="shared" si="78"/>
        <v>0</v>
      </c>
      <c r="J36" s="11">
        <f t="shared" si="78"/>
        <v>0</v>
      </c>
      <c r="K36" s="11">
        <f t="shared" si="78"/>
        <v>0</v>
      </c>
      <c r="L36" s="11">
        <f t="shared" ref="L36:U36" si="79">IF(L13=0,1,0)</f>
        <v>0</v>
      </c>
      <c r="M36" s="11">
        <v>0</v>
      </c>
      <c r="N36" s="11">
        <f t="shared" si="79"/>
        <v>0</v>
      </c>
      <c r="O36" s="11">
        <f t="shared" si="79"/>
        <v>0</v>
      </c>
      <c r="P36" s="11">
        <f t="shared" si="79"/>
        <v>0</v>
      </c>
      <c r="Q36" s="11">
        <f t="shared" si="79"/>
        <v>0</v>
      </c>
      <c r="R36" s="11">
        <f t="shared" si="79"/>
        <v>0</v>
      </c>
      <c r="S36" s="11">
        <f t="shared" si="79"/>
        <v>0</v>
      </c>
      <c r="T36" s="11">
        <f t="shared" si="79"/>
        <v>0</v>
      </c>
      <c r="U36" s="11">
        <f t="shared" si="79"/>
        <v>0</v>
      </c>
      <c r="X36" s="3" t="str">
        <f t="shared" si="50"/>
        <v>@bin(x12_0);</v>
      </c>
      <c r="Y36" s="3" t="str">
        <f t="shared" si="51"/>
        <v>@bin(x12_1);</v>
      </c>
      <c r="Z36" s="3" t="str">
        <f t="shared" si="52"/>
        <v>@bin(x12_2);</v>
      </c>
      <c r="AA36" s="3" t="str">
        <f t="shared" si="53"/>
        <v>@bin(x12_3);</v>
      </c>
      <c r="AB36" s="3" t="str">
        <f t="shared" si="54"/>
        <v>@bin(x12_4);</v>
      </c>
      <c r="AC36" s="3" t="str">
        <f t="shared" si="56"/>
        <v>@bin(x12_5);</v>
      </c>
      <c r="AD36" s="3" t="str">
        <f t="shared" si="57"/>
        <v>@bin(x12_6);</v>
      </c>
      <c r="AE36" s="3" t="str">
        <f t="shared" si="58"/>
        <v>@bin(x12_7);</v>
      </c>
      <c r="AF36" s="3" t="str">
        <f t="shared" si="59"/>
        <v>@bin(x12_8);</v>
      </c>
      <c r="AG36" s="3" t="str">
        <f t="shared" si="60"/>
        <v>@bin(x12_9);</v>
      </c>
      <c r="AH36" s="3" t="str">
        <f t="shared" si="61"/>
        <v>@bin(x12_10);</v>
      </c>
      <c r="AI36" s="3" t="str">
        <f t="shared" si="66"/>
        <v>@bin(x12_11);</v>
      </c>
      <c r="AJ36" s="3" t="str">
        <f t="shared" si="67"/>
        <v>@bin(0);</v>
      </c>
      <c r="AK36" s="3" t="str">
        <f t="shared" si="68"/>
        <v>@bin(x12_13);</v>
      </c>
      <c r="AL36" s="3" t="str">
        <f t="shared" si="69"/>
        <v>@bin(x12_14);</v>
      </c>
      <c r="AM36" s="3" t="str">
        <f t="shared" si="70"/>
        <v>@bin(x12_15);</v>
      </c>
      <c r="AN36" s="3" t="str">
        <f t="shared" si="71"/>
        <v>@bin(x12_16);</v>
      </c>
      <c r="AO36" s="3" t="str">
        <f t="shared" si="72"/>
        <v>@bin(x12_17);</v>
      </c>
      <c r="AP36" s="3" t="str">
        <f t="shared" si="73"/>
        <v>@bin(x12_18);</v>
      </c>
      <c r="AQ36" s="3" t="str">
        <f t="shared" si="74"/>
        <v>@bin(x12_19);</v>
      </c>
      <c r="AR36" s="3" t="str">
        <f t="shared" si="75"/>
        <v>@bin(x12_20);</v>
      </c>
    </row>
    <row r="37" spans="1:44">
      <c r="A37" s="11">
        <v>13</v>
      </c>
      <c r="B37" s="11">
        <f t="shared" ref="B37:K37" si="80">IF(B14=0,1,0)</f>
        <v>0</v>
      </c>
      <c r="C37" s="11">
        <f t="shared" si="80"/>
        <v>0</v>
      </c>
      <c r="D37" s="11">
        <f t="shared" si="80"/>
        <v>0</v>
      </c>
      <c r="E37" s="11">
        <f t="shared" si="80"/>
        <v>0</v>
      </c>
      <c r="F37" s="11">
        <f t="shared" si="80"/>
        <v>0</v>
      </c>
      <c r="G37" s="11">
        <f t="shared" si="80"/>
        <v>0</v>
      </c>
      <c r="H37" s="11">
        <f t="shared" si="80"/>
        <v>0</v>
      </c>
      <c r="I37" s="11">
        <f t="shared" si="80"/>
        <v>0</v>
      </c>
      <c r="J37" s="11">
        <f t="shared" si="80"/>
        <v>0</v>
      </c>
      <c r="K37" s="11">
        <f t="shared" si="80"/>
        <v>0</v>
      </c>
      <c r="L37" s="11">
        <f t="shared" ref="L37:U37" si="81">IF(L14=0,1,0)</f>
        <v>0</v>
      </c>
      <c r="M37" s="11">
        <f t="shared" si="81"/>
        <v>0</v>
      </c>
      <c r="N37" s="11">
        <v>0</v>
      </c>
      <c r="O37" s="11">
        <f t="shared" si="81"/>
        <v>0</v>
      </c>
      <c r="P37" s="11">
        <f t="shared" si="81"/>
        <v>0</v>
      </c>
      <c r="Q37" s="11">
        <f t="shared" si="81"/>
        <v>0</v>
      </c>
      <c r="R37" s="11">
        <f t="shared" si="81"/>
        <v>0</v>
      </c>
      <c r="S37" s="11">
        <f t="shared" si="81"/>
        <v>0</v>
      </c>
      <c r="T37" s="11">
        <f t="shared" si="81"/>
        <v>0</v>
      </c>
      <c r="U37" s="11">
        <f t="shared" si="81"/>
        <v>0</v>
      </c>
      <c r="X37" s="3" t="str">
        <f t="shared" si="50"/>
        <v>@bin(x13_0);</v>
      </c>
      <c r="Y37" s="3" t="str">
        <f t="shared" si="51"/>
        <v>@bin(x13_1);</v>
      </c>
      <c r="Z37" s="3" t="str">
        <f t="shared" si="52"/>
        <v>@bin(x13_2);</v>
      </c>
      <c r="AA37" s="3" t="str">
        <f t="shared" si="53"/>
        <v>@bin(x13_3);</v>
      </c>
      <c r="AB37" s="3" t="str">
        <f t="shared" si="54"/>
        <v>@bin(x13_4);</v>
      </c>
      <c r="AC37" s="3" t="str">
        <f t="shared" si="56"/>
        <v>@bin(x13_5);</v>
      </c>
      <c r="AD37" s="3" t="str">
        <f t="shared" si="57"/>
        <v>@bin(x13_6);</v>
      </c>
      <c r="AE37" s="3" t="str">
        <f t="shared" si="58"/>
        <v>@bin(x13_7);</v>
      </c>
      <c r="AF37" s="3" t="str">
        <f t="shared" si="59"/>
        <v>@bin(x13_8);</v>
      </c>
      <c r="AG37" s="3" t="str">
        <f t="shared" si="60"/>
        <v>@bin(x13_9);</v>
      </c>
      <c r="AH37" s="3" t="str">
        <f t="shared" si="61"/>
        <v>@bin(x13_10);</v>
      </c>
      <c r="AI37" s="3" t="str">
        <f t="shared" si="66"/>
        <v>@bin(x13_11);</v>
      </c>
      <c r="AJ37" s="3" t="str">
        <f t="shared" si="67"/>
        <v>@bin(x13_12);</v>
      </c>
      <c r="AK37" s="3" t="str">
        <f t="shared" si="68"/>
        <v>@bin(0);</v>
      </c>
      <c r="AL37" s="3" t="str">
        <f t="shared" si="69"/>
        <v>@bin(x13_14);</v>
      </c>
      <c r="AM37" s="3" t="str">
        <f t="shared" si="70"/>
        <v>@bin(x13_15);</v>
      </c>
      <c r="AN37" s="3" t="str">
        <f t="shared" si="71"/>
        <v>@bin(x13_16);</v>
      </c>
      <c r="AO37" s="3" t="str">
        <f t="shared" si="72"/>
        <v>@bin(x13_17);</v>
      </c>
      <c r="AP37" s="3" t="str">
        <f t="shared" si="73"/>
        <v>@bin(x13_18);</v>
      </c>
      <c r="AQ37" s="3" t="str">
        <f t="shared" si="74"/>
        <v>@bin(x13_19);</v>
      </c>
      <c r="AR37" s="3" t="str">
        <f t="shared" si="75"/>
        <v>@bin(x13_20);</v>
      </c>
    </row>
    <row r="38" spans="1:44">
      <c r="A38" s="11">
        <v>14</v>
      </c>
      <c r="B38" s="11">
        <f t="shared" ref="B38:K38" si="82">IF(B15=0,1,0)</f>
        <v>1</v>
      </c>
      <c r="C38" s="11">
        <f t="shared" si="82"/>
        <v>0</v>
      </c>
      <c r="D38" s="11">
        <f t="shared" si="82"/>
        <v>0</v>
      </c>
      <c r="E38" s="11">
        <f t="shared" si="82"/>
        <v>0</v>
      </c>
      <c r="F38" s="11">
        <f t="shared" si="82"/>
        <v>0</v>
      </c>
      <c r="G38" s="11">
        <f t="shared" si="82"/>
        <v>1</v>
      </c>
      <c r="H38" s="11">
        <f t="shared" si="82"/>
        <v>0</v>
      </c>
      <c r="I38" s="11">
        <f t="shared" si="82"/>
        <v>0</v>
      </c>
      <c r="J38" s="11">
        <f t="shared" si="82"/>
        <v>0</v>
      </c>
      <c r="K38" s="11">
        <f t="shared" si="82"/>
        <v>1</v>
      </c>
      <c r="L38" s="11">
        <f t="shared" ref="L38:U38" si="83">IF(L15=0,1,0)</f>
        <v>0</v>
      </c>
      <c r="M38" s="11">
        <f t="shared" si="83"/>
        <v>0</v>
      </c>
      <c r="N38" s="11">
        <f t="shared" si="83"/>
        <v>0</v>
      </c>
      <c r="O38" s="11">
        <v>0</v>
      </c>
      <c r="P38" s="11">
        <f t="shared" si="83"/>
        <v>0</v>
      </c>
      <c r="Q38" s="11">
        <f t="shared" si="83"/>
        <v>0</v>
      </c>
      <c r="R38" s="11">
        <f t="shared" si="83"/>
        <v>0</v>
      </c>
      <c r="S38" s="11">
        <f t="shared" si="83"/>
        <v>0</v>
      </c>
      <c r="T38" s="11">
        <f t="shared" si="83"/>
        <v>0</v>
      </c>
      <c r="U38" s="11">
        <f t="shared" si="83"/>
        <v>0</v>
      </c>
      <c r="X38" s="3" t="str">
        <f t="shared" si="50"/>
        <v>@bin(x14_0);</v>
      </c>
      <c r="Y38" s="3" t="str">
        <f t="shared" si="51"/>
        <v>@bin(x14_1);</v>
      </c>
      <c r="Z38" s="3" t="str">
        <f t="shared" si="52"/>
        <v>@bin(x14_2);</v>
      </c>
      <c r="AA38" s="3" t="str">
        <f t="shared" si="53"/>
        <v>@bin(x14_3);</v>
      </c>
      <c r="AB38" s="3" t="str">
        <f t="shared" si="54"/>
        <v>@bin(x14_4);</v>
      </c>
      <c r="AC38" s="3" t="str">
        <f t="shared" si="56"/>
        <v>@bin(x14_5);</v>
      </c>
      <c r="AD38" s="3" t="str">
        <f t="shared" si="57"/>
        <v>@bin(x14_6);</v>
      </c>
      <c r="AE38" s="3" t="str">
        <f t="shared" si="58"/>
        <v>@bin(x14_7);</v>
      </c>
      <c r="AF38" s="3" t="str">
        <f t="shared" si="59"/>
        <v>@bin(x14_8);</v>
      </c>
      <c r="AG38" s="3" t="str">
        <f t="shared" si="60"/>
        <v>@bin(x14_9);</v>
      </c>
      <c r="AH38" s="3" t="str">
        <f t="shared" si="61"/>
        <v>@bin(x14_10);</v>
      </c>
      <c r="AI38" s="3" t="str">
        <f t="shared" si="66"/>
        <v>@bin(x14_11);</v>
      </c>
      <c r="AJ38" s="3" t="str">
        <f t="shared" si="67"/>
        <v>@bin(x14_12);</v>
      </c>
      <c r="AK38" s="3" t="str">
        <f t="shared" si="68"/>
        <v>@bin(x14_13);</v>
      </c>
      <c r="AL38" s="3" t="str">
        <f t="shared" si="69"/>
        <v>@bin(0);</v>
      </c>
      <c r="AM38" s="3" t="str">
        <f t="shared" si="70"/>
        <v>@bin(x14_15);</v>
      </c>
      <c r="AN38" s="3" t="str">
        <f t="shared" si="71"/>
        <v>@bin(x14_16);</v>
      </c>
      <c r="AO38" s="3" t="str">
        <f t="shared" si="72"/>
        <v>@bin(x14_17);</v>
      </c>
      <c r="AP38" s="3" t="str">
        <f t="shared" si="73"/>
        <v>@bin(x14_18);</v>
      </c>
      <c r="AQ38" s="3" t="str">
        <f t="shared" si="74"/>
        <v>@bin(x14_19);</v>
      </c>
      <c r="AR38" s="3" t="str">
        <f t="shared" si="75"/>
        <v>@bin(x14_20);</v>
      </c>
    </row>
    <row r="39" spans="1:44">
      <c r="A39" s="11">
        <v>15</v>
      </c>
      <c r="B39" s="11">
        <f t="shared" ref="B39:K39" si="84">IF(B16=0,1,0)</f>
        <v>0</v>
      </c>
      <c r="C39" s="11">
        <f t="shared" si="84"/>
        <v>0</v>
      </c>
      <c r="D39" s="11">
        <f t="shared" si="84"/>
        <v>0</v>
      </c>
      <c r="E39" s="11">
        <f t="shared" si="84"/>
        <v>0</v>
      </c>
      <c r="F39" s="11">
        <f t="shared" si="84"/>
        <v>0</v>
      </c>
      <c r="G39" s="11">
        <f t="shared" si="84"/>
        <v>0</v>
      </c>
      <c r="H39" s="11">
        <f t="shared" si="84"/>
        <v>0</v>
      </c>
      <c r="I39" s="11">
        <f t="shared" si="84"/>
        <v>0</v>
      </c>
      <c r="J39" s="11">
        <f t="shared" si="84"/>
        <v>0</v>
      </c>
      <c r="K39" s="11">
        <f t="shared" si="84"/>
        <v>0</v>
      </c>
      <c r="L39" s="11">
        <f t="shared" ref="L39:U39" si="85">IF(L16=0,1,0)</f>
        <v>0</v>
      </c>
      <c r="M39" s="11">
        <f t="shared" si="85"/>
        <v>0</v>
      </c>
      <c r="N39" s="11">
        <f t="shared" si="85"/>
        <v>0</v>
      </c>
      <c r="O39" s="11">
        <f t="shared" si="85"/>
        <v>0</v>
      </c>
      <c r="P39" s="11">
        <v>0</v>
      </c>
      <c r="Q39" s="11">
        <f t="shared" si="85"/>
        <v>0</v>
      </c>
      <c r="R39" s="11">
        <f t="shared" si="85"/>
        <v>0</v>
      </c>
      <c r="S39" s="11">
        <f t="shared" si="85"/>
        <v>0</v>
      </c>
      <c r="T39" s="11">
        <f t="shared" si="85"/>
        <v>0</v>
      </c>
      <c r="U39" s="11">
        <f t="shared" si="85"/>
        <v>0</v>
      </c>
      <c r="X39" s="3" t="str">
        <f t="shared" si="50"/>
        <v>@bin(x15_0);</v>
      </c>
      <c r="Y39" s="3" t="str">
        <f t="shared" si="51"/>
        <v>@bin(x15_1);</v>
      </c>
      <c r="Z39" s="3" t="str">
        <f t="shared" si="52"/>
        <v>@bin(x15_2);</v>
      </c>
      <c r="AA39" s="3" t="str">
        <f t="shared" si="53"/>
        <v>@bin(x15_3);</v>
      </c>
      <c r="AB39" s="3" t="str">
        <f t="shared" si="54"/>
        <v>@bin(x15_4);</v>
      </c>
      <c r="AC39" s="3" t="str">
        <f t="shared" si="56"/>
        <v>@bin(x15_5);</v>
      </c>
      <c r="AD39" s="3" t="str">
        <f t="shared" si="57"/>
        <v>@bin(x15_6);</v>
      </c>
      <c r="AE39" s="3" t="str">
        <f t="shared" si="58"/>
        <v>@bin(x15_7);</v>
      </c>
      <c r="AF39" s="3" t="str">
        <f t="shared" si="59"/>
        <v>@bin(x15_8);</v>
      </c>
      <c r="AG39" s="3" t="str">
        <f t="shared" si="60"/>
        <v>@bin(x15_9);</v>
      </c>
      <c r="AH39" s="3" t="str">
        <f t="shared" si="61"/>
        <v>@bin(x15_10);</v>
      </c>
      <c r="AI39" s="3" t="str">
        <f t="shared" si="66"/>
        <v>@bin(x15_11);</v>
      </c>
      <c r="AJ39" s="3" t="str">
        <f t="shared" si="67"/>
        <v>@bin(x15_12);</v>
      </c>
      <c r="AK39" s="3" t="str">
        <f t="shared" si="68"/>
        <v>@bin(x15_13);</v>
      </c>
      <c r="AL39" s="3" t="str">
        <f t="shared" si="69"/>
        <v>@bin(x15_14);</v>
      </c>
      <c r="AM39" s="3" t="str">
        <f t="shared" si="70"/>
        <v>@bin(0);</v>
      </c>
      <c r="AN39" s="3" t="str">
        <f t="shared" si="71"/>
        <v>@bin(x15_16);</v>
      </c>
      <c r="AO39" s="3" t="str">
        <f t="shared" si="72"/>
        <v>@bin(x15_17);</v>
      </c>
      <c r="AP39" s="3" t="str">
        <f t="shared" si="73"/>
        <v>@bin(x15_18);</v>
      </c>
      <c r="AQ39" s="3" t="str">
        <f t="shared" si="74"/>
        <v>@bin(x15_19);</v>
      </c>
      <c r="AR39" s="3" t="str">
        <f t="shared" si="75"/>
        <v>@bin(x15_20);</v>
      </c>
    </row>
    <row r="40" spans="1:44">
      <c r="A40" s="11">
        <v>16</v>
      </c>
      <c r="B40" s="11">
        <f t="shared" ref="B40:K40" si="86">IF(B17=0,1,0)</f>
        <v>0</v>
      </c>
      <c r="C40" s="11">
        <f t="shared" si="86"/>
        <v>0</v>
      </c>
      <c r="D40" s="11">
        <f t="shared" si="86"/>
        <v>0</v>
      </c>
      <c r="E40" s="11">
        <f t="shared" si="86"/>
        <v>0</v>
      </c>
      <c r="F40" s="11">
        <f t="shared" si="86"/>
        <v>0</v>
      </c>
      <c r="G40" s="11">
        <f t="shared" si="86"/>
        <v>0</v>
      </c>
      <c r="H40" s="11">
        <f t="shared" si="86"/>
        <v>0</v>
      </c>
      <c r="I40" s="11">
        <f t="shared" si="86"/>
        <v>0</v>
      </c>
      <c r="J40" s="11">
        <f t="shared" si="86"/>
        <v>0</v>
      </c>
      <c r="K40" s="11">
        <f t="shared" si="86"/>
        <v>0</v>
      </c>
      <c r="L40" s="11">
        <f t="shared" ref="L40:U40" si="87">IF(L17=0,1,0)</f>
        <v>0</v>
      </c>
      <c r="M40" s="11">
        <f t="shared" si="87"/>
        <v>0</v>
      </c>
      <c r="N40" s="11">
        <f t="shared" si="87"/>
        <v>0</v>
      </c>
      <c r="O40" s="11">
        <f t="shared" si="87"/>
        <v>0</v>
      </c>
      <c r="P40" s="11">
        <f t="shared" si="87"/>
        <v>0</v>
      </c>
      <c r="Q40" s="11">
        <v>0</v>
      </c>
      <c r="R40" s="11">
        <f t="shared" si="87"/>
        <v>0</v>
      </c>
      <c r="S40" s="11">
        <f t="shared" si="87"/>
        <v>0</v>
      </c>
      <c r="T40" s="11">
        <f t="shared" si="87"/>
        <v>0</v>
      </c>
      <c r="U40" s="11">
        <f t="shared" si="87"/>
        <v>0</v>
      </c>
      <c r="X40" s="3" t="str">
        <f t="shared" si="50"/>
        <v>@bin(x16_0);</v>
      </c>
      <c r="Y40" s="3" t="str">
        <f t="shared" si="51"/>
        <v>@bin(x16_1);</v>
      </c>
      <c r="Z40" s="3" t="str">
        <f t="shared" si="52"/>
        <v>@bin(x16_2);</v>
      </c>
      <c r="AA40" s="3" t="str">
        <f t="shared" si="53"/>
        <v>@bin(x16_3);</v>
      </c>
      <c r="AB40" s="3" t="str">
        <f t="shared" si="54"/>
        <v>@bin(x16_4);</v>
      </c>
      <c r="AC40" s="3" t="str">
        <f t="shared" si="56"/>
        <v>@bin(x16_5);</v>
      </c>
      <c r="AD40" s="3" t="str">
        <f t="shared" si="57"/>
        <v>@bin(x16_6);</v>
      </c>
      <c r="AE40" s="3" t="str">
        <f t="shared" si="58"/>
        <v>@bin(x16_7);</v>
      </c>
      <c r="AF40" s="3" t="str">
        <f t="shared" si="59"/>
        <v>@bin(x16_8);</v>
      </c>
      <c r="AG40" s="3" t="str">
        <f t="shared" si="60"/>
        <v>@bin(x16_9);</v>
      </c>
      <c r="AH40" s="3" t="str">
        <f t="shared" si="61"/>
        <v>@bin(x16_10);</v>
      </c>
      <c r="AI40" s="3" t="str">
        <f t="shared" si="66"/>
        <v>@bin(x16_11);</v>
      </c>
      <c r="AJ40" s="3" t="str">
        <f t="shared" si="67"/>
        <v>@bin(x16_12);</v>
      </c>
      <c r="AK40" s="3" t="str">
        <f t="shared" si="68"/>
        <v>@bin(x16_13);</v>
      </c>
      <c r="AL40" s="3" t="str">
        <f t="shared" si="69"/>
        <v>@bin(x16_14);</v>
      </c>
      <c r="AM40" s="3" t="str">
        <f t="shared" si="70"/>
        <v>@bin(x16_15);</v>
      </c>
      <c r="AN40" s="3" t="str">
        <f t="shared" si="71"/>
        <v>@bin(0);</v>
      </c>
      <c r="AO40" s="3" t="str">
        <f t="shared" si="72"/>
        <v>@bin(x16_17);</v>
      </c>
      <c r="AP40" s="3" t="str">
        <f t="shared" si="73"/>
        <v>@bin(x16_18);</v>
      </c>
      <c r="AQ40" s="3" t="str">
        <f t="shared" si="74"/>
        <v>@bin(x16_19);</v>
      </c>
      <c r="AR40" s="3" t="str">
        <f t="shared" si="75"/>
        <v>@bin(x16_20);</v>
      </c>
    </row>
    <row r="41" spans="1:44">
      <c r="A41" s="11">
        <v>17</v>
      </c>
      <c r="B41" s="11">
        <f t="shared" ref="B41:K41" si="88">IF(B18=0,1,0)</f>
        <v>0</v>
      </c>
      <c r="C41" s="11">
        <f t="shared" si="88"/>
        <v>0</v>
      </c>
      <c r="D41" s="11">
        <f t="shared" si="88"/>
        <v>0</v>
      </c>
      <c r="E41" s="11">
        <f t="shared" si="88"/>
        <v>0</v>
      </c>
      <c r="F41" s="11">
        <f t="shared" si="88"/>
        <v>0</v>
      </c>
      <c r="G41" s="11">
        <f t="shared" si="88"/>
        <v>0</v>
      </c>
      <c r="H41" s="11">
        <f t="shared" si="88"/>
        <v>0</v>
      </c>
      <c r="I41" s="11">
        <f t="shared" si="88"/>
        <v>0</v>
      </c>
      <c r="J41" s="11">
        <f t="shared" si="88"/>
        <v>0</v>
      </c>
      <c r="K41" s="11">
        <f t="shared" si="88"/>
        <v>0</v>
      </c>
      <c r="L41" s="11">
        <f t="shared" ref="L41:U41" si="89">IF(L18=0,1,0)</f>
        <v>0</v>
      </c>
      <c r="M41" s="11">
        <f t="shared" si="89"/>
        <v>0</v>
      </c>
      <c r="N41" s="11">
        <f t="shared" si="89"/>
        <v>0</v>
      </c>
      <c r="O41" s="11">
        <f t="shared" si="89"/>
        <v>0</v>
      </c>
      <c r="P41" s="11">
        <f t="shared" si="89"/>
        <v>0</v>
      </c>
      <c r="Q41" s="11">
        <f t="shared" si="89"/>
        <v>0</v>
      </c>
      <c r="R41" s="11">
        <v>0</v>
      </c>
      <c r="S41" s="11">
        <f t="shared" si="89"/>
        <v>0</v>
      </c>
      <c r="T41" s="11">
        <f t="shared" si="89"/>
        <v>0</v>
      </c>
      <c r="U41" s="11">
        <f t="shared" si="89"/>
        <v>0</v>
      </c>
      <c r="X41" s="3" t="str">
        <f t="shared" si="50"/>
        <v>@bin(x17_0);</v>
      </c>
      <c r="Y41" s="3" t="str">
        <f t="shared" si="51"/>
        <v>@bin(x17_1);</v>
      </c>
      <c r="Z41" s="3" t="str">
        <f t="shared" si="52"/>
        <v>@bin(x17_2);</v>
      </c>
      <c r="AA41" s="3" t="str">
        <f t="shared" si="53"/>
        <v>@bin(x17_3);</v>
      </c>
      <c r="AB41" s="3" t="str">
        <f t="shared" si="54"/>
        <v>@bin(x17_4);</v>
      </c>
      <c r="AC41" s="3" t="str">
        <f t="shared" si="56"/>
        <v>@bin(x17_5);</v>
      </c>
      <c r="AD41" s="3" t="str">
        <f t="shared" si="57"/>
        <v>@bin(x17_6);</v>
      </c>
      <c r="AE41" s="3" t="str">
        <f t="shared" si="58"/>
        <v>@bin(x17_7);</v>
      </c>
      <c r="AF41" s="3" t="str">
        <f t="shared" si="59"/>
        <v>@bin(x17_8);</v>
      </c>
      <c r="AG41" s="3" t="str">
        <f t="shared" si="60"/>
        <v>@bin(x17_9);</v>
      </c>
      <c r="AH41" s="3" t="str">
        <f t="shared" si="61"/>
        <v>@bin(x17_10);</v>
      </c>
      <c r="AI41" s="3" t="str">
        <f t="shared" si="66"/>
        <v>@bin(x17_11);</v>
      </c>
      <c r="AJ41" s="3" t="str">
        <f t="shared" si="67"/>
        <v>@bin(x17_12);</v>
      </c>
      <c r="AK41" s="3" t="str">
        <f t="shared" si="68"/>
        <v>@bin(x17_13);</v>
      </c>
      <c r="AL41" s="3" t="str">
        <f t="shared" si="69"/>
        <v>@bin(x17_14);</v>
      </c>
      <c r="AM41" s="3" t="str">
        <f t="shared" si="70"/>
        <v>@bin(x17_15);</v>
      </c>
      <c r="AN41" s="3" t="str">
        <f t="shared" si="71"/>
        <v>@bin(x17_16);</v>
      </c>
      <c r="AO41" s="3" t="str">
        <f t="shared" si="72"/>
        <v>@bin(0);</v>
      </c>
      <c r="AP41" s="3" t="str">
        <f t="shared" si="73"/>
        <v>@bin(x17_18);</v>
      </c>
      <c r="AQ41" s="3" t="str">
        <f t="shared" si="74"/>
        <v>@bin(x17_19);</v>
      </c>
      <c r="AR41" s="3" t="str">
        <f t="shared" si="75"/>
        <v>@bin(x17_20);</v>
      </c>
    </row>
    <row r="42" spans="1:44">
      <c r="A42" s="11">
        <v>18</v>
      </c>
      <c r="B42" s="11">
        <f t="shared" ref="B42:K42" si="90">IF(B19=0,1,0)</f>
        <v>0</v>
      </c>
      <c r="C42" s="11">
        <f t="shared" si="90"/>
        <v>0</v>
      </c>
      <c r="D42" s="11">
        <f t="shared" si="90"/>
        <v>0</v>
      </c>
      <c r="E42" s="11">
        <f t="shared" si="90"/>
        <v>0</v>
      </c>
      <c r="F42" s="11">
        <f t="shared" si="90"/>
        <v>0</v>
      </c>
      <c r="G42" s="11">
        <f t="shared" si="90"/>
        <v>0</v>
      </c>
      <c r="H42" s="11">
        <f t="shared" si="90"/>
        <v>0</v>
      </c>
      <c r="I42" s="11">
        <f t="shared" si="90"/>
        <v>0</v>
      </c>
      <c r="J42" s="11">
        <f t="shared" si="90"/>
        <v>0</v>
      </c>
      <c r="K42" s="11">
        <f t="shared" si="90"/>
        <v>0</v>
      </c>
      <c r="L42" s="11">
        <f t="shared" ref="L42:U42" si="91">IF(L19=0,1,0)</f>
        <v>0</v>
      </c>
      <c r="M42" s="11">
        <f t="shared" si="91"/>
        <v>0</v>
      </c>
      <c r="N42" s="11">
        <f t="shared" si="91"/>
        <v>0</v>
      </c>
      <c r="O42" s="11">
        <f t="shared" si="91"/>
        <v>0</v>
      </c>
      <c r="P42" s="11">
        <f t="shared" si="91"/>
        <v>0</v>
      </c>
      <c r="Q42" s="11">
        <f t="shared" si="91"/>
        <v>0</v>
      </c>
      <c r="R42" s="11">
        <f t="shared" si="91"/>
        <v>0</v>
      </c>
      <c r="S42" s="11">
        <v>0</v>
      </c>
      <c r="T42" s="11">
        <f t="shared" si="91"/>
        <v>0</v>
      </c>
      <c r="U42" s="11">
        <f t="shared" si="91"/>
        <v>0</v>
      </c>
      <c r="X42" s="3" t="str">
        <f t="shared" si="50"/>
        <v>@bin(x18_0);</v>
      </c>
      <c r="Y42" s="3" t="str">
        <f t="shared" si="51"/>
        <v>@bin(x18_1);</v>
      </c>
      <c r="Z42" s="3" t="str">
        <f t="shared" si="52"/>
        <v>@bin(x18_2);</v>
      </c>
      <c r="AA42" s="3" t="str">
        <f t="shared" si="53"/>
        <v>@bin(x18_3);</v>
      </c>
      <c r="AB42" s="3" t="str">
        <f t="shared" si="54"/>
        <v>@bin(x18_4);</v>
      </c>
      <c r="AC42" s="3" t="str">
        <f t="shared" si="56"/>
        <v>@bin(x18_5);</v>
      </c>
      <c r="AD42" s="3" t="str">
        <f t="shared" si="57"/>
        <v>@bin(x18_6);</v>
      </c>
      <c r="AE42" s="3" t="str">
        <f t="shared" si="58"/>
        <v>@bin(x18_7);</v>
      </c>
      <c r="AF42" s="3" t="str">
        <f t="shared" si="59"/>
        <v>@bin(x18_8);</v>
      </c>
      <c r="AG42" s="3" t="str">
        <f t="shared" si="60"/>
        <v>@bin(x18_9);</v>
      </c>
      <c r="AH42" s="3" t="str">
        <f t="shared" si="61"/>
        <v>@bin(x18_10);</v>
      </c>
      <c r="AI42" s="3" t="str">
        <f t="shared" si="66"/>
        <v>@bin(x18_11);</v>
      </c>
      <c r="AJ42" s="3" t="str">
        <f t="shared" si="67"/>
        <v>@bin(x18_12);</v>
      </c>
      <c r="AK42" s="3" t="str">
        <f t="shared" si="68"/>
        <v>@bin(x18_13);</v>
      </c>
      <c r="AL42" s="3" t="str">
        <f t="shared" si="69"/>
        <v>@bin(x18_14);</v>
      </c>
      <c r="AM42" s="3" t="str">
        <f t="shared" si="70"/>
        <v>@bin(x18_15);</v>
      </c>
      <c r="AN42" s="3" t="str">
        <f t="shared" si="71"/>
        <v>@bin(x18_16);</v>
      </c>
      <c r="AO42" s="3" t="str">
        <f t="shared" si="72"/>
        <v>@bin(x18_17);</v>
      </c>
      <c r="AP42" s="3" t="str">
        <f t="shared" si="73"/>
        <v>@bin(0);</v>
      </c>
      <c r="AQ42" s="3" t="str">
        <f t="shared" si="74"/>
        <v>@bin(x18_19);</v>
      </c>
      <c r="AR42" s="3" t="str">
        <f t="shared" si="75"/>
        <v>@bin(x18_20);</v>
      </c>
    </row>
    <row r="43" spans="1:44">
      <c r="A43" s="11">
        <v>19</v>
      </c>
      <c r="B43" s="11">
        <f t="shared" ref="B43:K43" si="92">IF(B20=0,1,0)</f>
        <v>0</v>
      </c>
      <c r="C43" s="11">
        <f t="shared" si="92"/>
        <v>0</v>
      </c>
      <c r="D43" s="11">
        <f t="shared" si="92"/>
        <v>0</v>
      </c>
      <c r="E43" s="11">
        <f t="shared" si="92"/>
        <v>0</v>
      </c>
      <c r="F43" s="11">
        <f t="shared" si="92"/>
        <v>0</v>
      </c>
      <c r="G43" s="11">
        <f t="shared" si="92"/>
        <v>0</v>
      </c>
      <c r="H43" s="11">
        <f t="shared" si="92"/>
        <v>0</v>
      </c>
      <c r="I43" s="11">
        <f t="shared" si="92"/>
        <v>0</v>
      </c>
      <c r="J43" s="11">
        <f t="shared" si="92"/>
        <v>0</v>
      </c>
      <c r="K43" s="11">
        <f t="shared" si="92"/>
        <v>0</v>
      </c>
      <c r="L43" s="11">
        <f t="shared" ref="L43:U43" si="93">IF(L20=0,1,0)</f>
        <v>0</v>
      </c>
      <c r="M43" s="11">
        <f t="shared" si="93"/>
        <v>0</v>
      </c>
      <c r="N43" s="11">
        <f t="shared" si="93"/>
        <v>0</v>
      </c>
      <c r="O43" s="11">
        <f t="shared" si="93"/>
        <v>0</v>
      </c>
      <c r="P43" s="11">
        <f t="shared" si="93"/>
        <v>0</v>
      </c>
      <c r="Q43" s="11">
        <f t="shared" si="93"/>
        <v>0</v>
      </c>
      <c r="R43" s="11">
        <f t="shared" si="93"/>
        <v>0</v>
      </c>
      <c r="S43" s="11">
        <f t="shared" si="93"/>
        <v>0</v>
      </c>
      <c r="T43" s="11">
        <v>0</v>
      </c>
      <c r="U43" s="11">
        <f t="shared" si="93"/>
        <v>0</v>
      </c>
      <c r="X43" s="3" t="str">
        <f t="shared" si="50"/>
        <v>@bin(x19_0);</v>
      </c>
      <c r="Y43" s="3" t="str">
        <f t="shared" si="51"/>
        <v>@bin(x19_1);</v>
      </c>
      <c r="Z43" s="3" t="str">
        <f t="shared" si="52"/>
        <v>@bin(x19_2);</v>
      </c>
      <c r="AA43" s="3" t="str">
        <f t="shared" si="53"/>
        <v>@bin(x19_3);</v>
      </c>
      <c r="AB43" s="3" t="str">
        <f t="shared" si="54"/>
        <v>@bin(x19_4);</v>
      </c>
      <c r="AC43" s="3" t="str">
        <f t="shared" si="56"/>
        <v>@bin(x19_5);</v>
      </c>
      <c r="AD43" s="3" t="str">
        <f t="shared" si="57"/>
        <v>@bin(x19_6);</v>
      </c>
      <c r="AE43" s="3" t="str">
        <f t="shared" si="58"/>
        <v>@bin(x19_7);</v>
      </c>
      <c r="AF43" s="3" t="str">
        <f t="shared" si="59"/>
        <v>@bin(x19_8);</v>
      </c>
      <c r="AG43" s="3" t="str">
        <f t="shared" si="60"/>
        <v>@bin(x19_9);</v>
      </c>
      <c r="AH43" s="3" t="str">
        <f t="shared" si="61"/>
        <v>@bin(x19_10);</v>
      </c>
      <c r="AI43" s="3" t="str">
        <f t="shared" si="66"/>
        <v>@bin(x19_11);</v>
      </c>
      <c r="AJ43" s="3" t="str">
        <f t="shared" si="67"/>
        <v>@bin(x19_12);</v>
      </c>
      <c r="AK43" s="3" t="str">
        <f t="shared" si="68"/>
        <v>@bin(x19_13);</v>
      </c>
      <c r="AL43" s="3" t="str">
        <f t="shared" si="69"/>
        <v>@bin(x19_14);</v>
      </c>
      <c r="AM43" s="3" t="str">
        <f t="shared" si="70"/>
        <v>@bin(x19_15);</v>
      </c>
      <c r="AN43" s="3" t="str">
        <f t="shared" si="71"/>
        <v>@bin(x19_16);</v>
      </c>
      <c r="AO43" s="3" t="str">
        <f t="shared" si="72"/>
        <v>@bin(x19_17);</v>
      </c>
      <c r="AP43" s="3" t="str">
        <f t="shared" si="73"/>
        <v>@bin(x19_18);</v>
      </c>
      <c r="AQ43" s="3" t="str">
        <f t="shared" si="74"/>
        <v>@bin(0);</v>
      </c>
      <c r="AR43" s="3" t="str">
        <f t="shared" si="75"/>
        <v>@bin(x19_20);</v>
      </c>
    </row>
    <row r="44" spans="1:44">
      <c r="A44" s="11">
        <v>20</v>
      </c>
      <c r="B44" s="11">
        <f t="shared" ref="B44:K44" si="94">IF(B21=0,1,0)</f>
        <v>0</v>
      </c>
      <c r="C44" s="11">
        <f t="shared" si="94"/>
        <v>0</v>
      </c>
      <c r="D44" s="11">
        <f t="shared" si="94"/>
        <v>1</v>
      </c>
      <c r="E44" s="11">
        <f t="shared" si="94"/>
        <v>1</v>
      </c>
      <c r="F44" s="11">
        <f t="shared" si="94"/>
        <v>0</v>
      </c>
      <c r="G44" s="11">
        <f t="shared" si="94"/>
        <v>0</v>
      </c>
      <c r="H44" s="11">
        <f t="shared" si="94"/>
        <v>0</v>
      </c>
      <c r="I44" s="11">
        <f t="shared" si="94"/>
        <v>0</v>
      </c>
      <c r="J44" s="11">
        <f t="shared" si="94"/>
        <v>1</v>
      </c>
      <c r="K44" s="11">
        <f t="shared" si="94"/>
        <v>0</v>
      </c>
      <c r="L44" s="11">
        <f t="shared" ref="L44:T44" si="95">IF(L21=0,1,0)</f>
        <v>0</v>
      </c>
      <c r="M44" s="11">
        <f t="shared" si="95"/>
        <v>0</v>
      </c>
      <c r="N44" s="11">
        <f t="shared" si="95"/>
        <v>0</v>
      </c>
      <c r="O44" s="11">
        <f t="shared" si="95"/>
        <v>0</v>
      </c>
      <c r="P44" s="11">
        <f t="shared" si="95"/>
        <v>0</v>
      </c>
      <c r="Q44" s="11">
        <f t="shared" si="95"/>
        <v>0</v>
      </c>
      <c r="R44" s="11">
        <f t="shared" si="95"/>
        <v>0</v>
      </c>
      <c r="S44" s="11">
        <f t="shared" si="95"/>
        <v>0</v>
      </c>
      <c r="T44" s="11">
        <f t="shared" si="95"/>
        <v>0</v>
      </c>
      <c r="U44" s="11">
        <v>0</v>
      </c>
      <c r="X44" s="3" t="str">
        <f t="shared" si="50"/>
        <v>@bin(x20_0);</v>
      </c>
      <c r="Y44" s="3" t="str">
        <f t="shared" si="51"/>
        <v>@bin(x20_1);</v>
      </c>
      <c r="Z44" s="3" t="str">
        <f t="shared" si="52"/>
        <v>@bin(x20_2);</v>
      </c>
      <c r="AA44" s="3" t="str">
        <f t="shared" si="53"/>
        <v>@bin(x20_3);</v>
      </c>
      <c r="AB44" s="3" t="str">
        <f t="shared" si="54"/>
        <v>@bin(x20_4);</v>
      </c>
      <c r="AC44" s="3" t="str">
        <f t="shared" si="56"/>
        <v>@bin(x20_5);</v>
      </c>
      <c r="AD44" s="3" t="str">
        <f t="shared" si="57"/>
        <v>@bin(x20_6);</v>
      </c>
      <c r="AE44" s="3" t="str">
        <f t="shared" si="58"/>
        <v>@bin(x20_7);</v>
      </c>
      <c r="AF44" s="3" t="str">
        <f t="shared" si="59"/>
        <v>@bin(x20_8);</v>
      </c>
      <c r="AG44" s="3" t="str">
        <f t="shared" si="60"/>
        <v>@bin(x20_9);</v>
      </c>
      <c r="AH44" s="3" t="str">
        <f t="shared" si="61"/>
        <v>@bin(x20_10);</v>
      </c>
      <c r="AI44" s="3" t="str">
        <f t="shared" si="66"/>
        <v>@bin(x20_11);</v>
      </c>
      <c r="AJ44" s="3" t="str">
        <f t="shared" si="67"/>
        <v>@bin(x20_12);</v>
      </c>
      <c r="AK44" s="3" t="str">
        <f t="shared" si="68"/>
        <v>@bin(x20_13);</v>
      </c>
      <c r="AL44" s="3" t="str">
        <f t="shared" si="69"/>
        <v>@bin(x20_14);</v>
      </c>
      <c r="AM44" s="3" t="str">
        <f t="shared" si="70"/>
        <v>@bin(x20_15);</v>
      </c>
      <c r="AN44" s="3" t="str">
        <f t="shared" si="71"/>
        <v>@bin(x20_16);</v>
      </c>
      <c r="AO44" s="3" t="str">
        <f t="shared" si="72"/>
        <v>@bin(x20_17);</v>
      </c>
      <c r="AP44" s="3" t="str">
        <f t="shared" si="73"/>
        <v>@bin(x20_18);</v>
      </c>
      <c r="AQ44" s="3" t="str">
        <f t="shared" si="74"/>
        <v>@bin(x20_19);</v>
      </c>
      <c r="AR44" s="3" t="str">
        <f t="shared" si="75"/>
        <v>@bin(0);</v>
      </c>
    </row>
    <row r="45" spans="1:44">
      <c r="A45" s="5"/>
      <c r="B45" s="5"/>
      <c r="C45" s="5"/>
      <c r="D45" s="5"/>
      <c r="E45" s="5"/>
      <c r="F45" s="5"/>
    </row>
    <row r="46" spans="1:44">
      <c r="A46" s="5"/>
      <c r="B46" s="5"/>
      <c r="C46" s="5"/>
      <c r="D46" s="5"/>
      <c r="E46" s="5"/>
      <c r="F46" s="5"/>
    </row>
    <row r="47" spans="1:44">
      <c r="A47" s="5"/>
      <c r="B47" s="5"/>
      <c r="C47" s="5"/>
      <c r="D47" s="5"/>
      <c r="E47" s="5"/>
      <c r="F47" s="5"/>
    </row>
    <row r="48" spans="1:44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</sheetData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7"/>
  <sheetViews>
    <sheetView topLeftCell="G34" zoomScale="70" zoomScaleNormal="70" workbookViewId="0">
      <selection activeCell="AR65" sqref="AR65"/>
    </sheetView>
  </sheetViews>
  <sheetFormatPr defaultRowHeight="15"/>
  <cols>
    <col min="2" max="2" width="3" bestFit="1" customWidth="1"/>
    <col min="3" max="3" width="12.28515625" customWidth="1"/>
    <col min="4" max="4" width="5" customWidth="1"/>
    <col min="5" max="5" width="5.28515625" customWidth="1"/>
    <col min="6" max="6" width="4.42578125" customWidth="1"/>
    <col min="7" max="7" width="5.5703125" customWidth="1"/>
    <col min="8" max="8" width="4.7109375" style="6" customWidth="1"/>
    <col min="9" max="9" width="5.28515625" style="6" customWidth="1"/>
    <col min="10" max="10" width="5.5703125" style="6" customWidth="1"/>
    <col min="11" max="22" width="4.85546875" style="6" customWidth="1"/>
    <col min="24" max="24" width="4" customWidth="1"/>
    <col min="25" max="25" width="5.28515625" customWidth="1"/>
    <col min="26" max="26" width="6.140625" customWidth="1"/>
    <col min="27" max="29" width="6.5703125" customWidth="1"/>
    <col min="30" max="34" width="6.5703125" style="6" customWidth="1"/>
    <col min="35" max="36" width="9.140625" style="6"/>
    <col min="45" max="45" width="219.140625" bestFit="1" customWidth="1"/>
  </cols>
  <sheetData>
    <row r="1" spans="2:44">
      <c r="AB1" t="s">
        <v>26</v>
      </c>
    </row>
    <row r="2" spans="2:44">
      <c r="B2" s="2">
        <f>Sheet1!A1</f>
        <v>0</v>
      </c>
      <c r="C2" s="2">
        <f>Sheet1!B1</f>
        <v>1</v>
      </c>
      <c r="D2" s="2">
        <f>Sheet1!C1</f>
        <v>2</v>
      </c>
      <c r="E2" s="2">
        <f>Sheet1!D1</f>
        <v>3</v>
      </c>
      <c r="F2" s="2">
        <f>Sheet1!E1</f>
        <v>4</v>
      </c>
      <c r="G2" s="2">
        <f>Sheet1!F1</f>
        <v>5</v>
      </c>
      <c r="H2" s="2">
        <f>Sheet1!G1</f>
        <v>6</v>
      </c>
      <c r="I2" s="2">
        <f>Sheet1!H1</f>
        <v>7</v>
      </c>
      <c r="J2" s="2">
        <f>Sheet1!I1</f>
        <v>8</v>
      </c>
      <c r="K2" s="2">
        <f>Sheet1!J1</f>
        <v>9</v>
      </c>
      <c r="L2" s="2">
        <f>Sheet1!K1</f>
        <v>10</v>
      </c>
      <c r="M2" s="2">
        <f>Sheet1!L1</f>
        <v>11</v>
      </c>
      <c r="N2" s="2">
        <f>Sheet1!M1</f>
        <v>12</v>
      </c>
      <c r="O2" s="2">
        <f>Sheet1!N1</f>
        <v>13</v>
      </c>
      <c r="P2" s="2">
        <f>Sheet1!O1</f>
        <v>14</v>
      </c>
      <c r="Q2" s="2">
        <f>Sheet1!P1</f>
        <v>15</v>
      </c>
      <c r="R2" s="2">
        <f>Sheet1!Q1</f>
        <v>16</v>
      </c>
      <c r="S2" s="2">
        <f>Sheet1!R1</f>
        <v>17</v>
      </c>
      <c r="T2" s="2">
        <f>Sheet1!S1</f>
        <v>18</v>
      </c>
      <c r="U2" s="2">
        <f>Sheet1!T1</f>
        <v>19</v>
      </c>
      <c r="V2" s="2">
        <f>Sheet1!U1</f>
        <v>20</v>
      </c>
      <c r="X2" s="3">
        <f t="shared" ref="X2:AC2" si="0">B2</f>
        <v>0</v>
      </c>
      <c r="Y2" s="3">
        <f t="shared" si="0"/>
        <v>1</v>
      </c>
      <c r="Z2" s="3">
        <f t="shared" si="0"/>
        <v>2</v>
      </c>
      <c r="AA2" s="3">
        <f t="shared" si="0"/>
        <v>3</v>
      </c>
      <c r="AB2" s="3">
        <f t="shared" si="0"/>
        <v>4</v>
      </c>
      <c r="AC2" s="3">
        <f t="shared" si="0"/>
        <v>5</v>
      </c>
      <c r="AD2" s="3">
        <f t="shared" ref="AD2" si="1">H2</f>
        <v>6</v>
      </c>
      <c r="AE2" s="3">
        <f t="shared" ref="AE2" si="2">I2</f>
        <v>7</v>
      </c>
      <c r="AF2" s="3">
        <f t="shared" ref="AF2" si="3">J2</f>
        <v>8</v>
      </c>
      <c r="AG2" s="3">
        <f t="shared" ref="AG2" si="4">K2</f>
        <v>9</v>
      </c>
      <c r="AH2" s="3">
        <f t="shared" ref="AH2" si="5">L2</f>
        <v>10</v>
      </c>
      <c r="AI2" s="3">
        <f t="shared" ref="AI2" si="6">M2</f>
        <v>11</v>
      </c>
      <c r="AJ2" s="3">
        <f t="shared" ref="AJ2" si="7">N2</f>
        <v>12</v>
      </c>
      <c r="AK2" s="3">
        <f t="shared" ref="AK2" si="8">O2</f>
        <v>13</v>
      </c>
      <c r="AL2" s="3">
        <f t="shared" ref="AL2" si="9">P2</f>
        <v>14</v>
      </c>
      <c r="AM2" s="3">
        <f t="shared" ref="AM2" si="10">Q2</f>
        <v>15</v>
      </c>
      <c r="AN2" s="3">
        <f t="shared" ref="AN2" si="11">R2</f>
        <v>16</v>
      </c>
      <c r="AO2" s="3">
        <f t="shared" ref="AO2" si="12">S2</f>
        <v>17</v>
      </c>
      <c r="AP2" s="3">
        <f t="shared" ref="AP2" si="13">T2</f>
        <v>18</v>
      </c>
      <c r="AQ2" s="3">
        <f t="shared" ref="AQ2" si="14">U2</f>
        <v>19</v>
      </c>
      <c r="AR2" s="3">
        <f t="shared" ref="AR2" si="15">V2</f>
        <v>20</v>
      </c>
    </row>
    <row r="3" spans="2:44">
      <c r="B3" s="2">
        <f>Sheet1!A2</f>
        <v>1</v>
      </c>
      <c r="C3" s="1">
        <v>0</v>
      </c>
      <c r="D3" s="1">
        <f>Sheet1!C2</f>
        <v>50</v>
      </c>
      <c r="E3" s="1">
        <f>Sheet1!D2</f>
        <v>20</v>
      </c>
      <c r="F3" s="1">
        <f>Sheet1!E2</f>
        <v>20</v>
      </c>
      <c r="G3" s="1">
        <f>Sheet1!F2</f>
        <v>40</v>
      </c>
      <c r="H3" s="1">
        <f>Sheet1!G2</f>
        <v>0</v>
      </c>
      <c r="I3" s="1">
        <f>Sheet1!H2</f>
        <v>40</v>
      </c>
      <c r="J3" s="1">
        <f>Sheet1!I2</f>
        <v>70</v>
      </c>
      <c r="K3" s="1">
        <f>Sheet1!J2</f>
        <v>20</v>
      </c>
      <c r="L3" s="1">
        <f>Sheet1!K2</f>
        <v>0</v>
      </c>
      <c r="M3" s="1">
        <f>Sheet1!L2</f>
        <v>25</v>
      </c>
      <c r="N3" s="1">
        <f>Sheet1!M2</f>
        <v>15</v>
      </c>
      <c r="O3" s="1">
        <f>Sheet1!N2</f>
        <v>5</v>
      </c>
      <c r="P3" s="1">
        <f>Sheet1!O2</f>
        <v>0</v>
      </c>
      <c r="Q3" s="1">
        <f>Sheet1!P2</f>
        <v>15</v>
      </c>
      <c r="R3" s="1">
        <f>Sheet1!Q2</f>
        <v>25</v>
      </c>
      <c r="S3" s="1">
        <f>Sheet1!R2</f>
        <v>35</v>
      </c>
      <c r="T3" s="1">
        <f>Sheet1!S2</f>
        <v>45</v>
      </c>
      <c r="U3" s="1">
        <f>Sheet1!T2</f>
        <v>55</v>
      </c>
      <c r="V3" s="1">
        <f>Sheet1!U2</f>
        <v>20</v>
      </c>
      <c r="X3" s="3">
        <f>B3</f>
        <v>1</v>
      </c>
      <c r="Y3">
        <f t="shared" ref="Y3:AH3" si="16">IF(AND(C3&gt;0,C3&lt;3),1,IF(AND(C3&gt;=3,C3&lt;6),2,IF(AND(C3&gt;=6,C3&lt;9),3,IF(AND(C3&gt;=9,C3&lt;12),5,IF(AND(C3&gt;=12,C3&lt;15),10,IF(AND(C3&gt;=15,C3&lt;18),20,IF(AND(C3&gt;=18,C3&lt;21),30,IF(AND(C3&gt;=21,C3&lt;24),50,IF(AND(C3&gt;=24,C3&lt;27),70,IF(AND(C3&gt;=27,C3&lt;30),90,IF(AND(C3&gt;=30,C3&lt;33),120,IF(AND(C3&gt;=33,C3&lt;36),150,IF(AND(C3&gt;=36,C3&lt;54),200,IF(AND(C3&gt;=54,C3&lt;90),500,IF(AND(C3&gt;=90,C3&lt;150),10000,0)))))))))))))))</f>
        <v>0</v>
      </c>
      <c r="Z3">
        <f t="shared" si="16"/>
        <v>200</v>
      </c>
      <c r="AA3">
        <f t="shared" si="16"/>
        <v>30</v>
      </c>
      <c r="AB3">
        <f t="shared" si="16"/>
        <v>30</v>
      </c>
      <c r="AC3">
        <f t="shared" si="16"/>
        <v>200</v>
      </c>
      <c r="AD3">
        <f t="shared" si="16"/>
        <v>0</v>
      </c>
      <c r="AE3">
        <f t="shared" si="16"/>
        <v>200</v>
      </c>
      <c r="AF3">
        <f t="shared" si="16"/>
        <v>500</v>
      </c>
      <c r="AG3">
        <f t="shared" si="16"/>
        <v>30</v>
      </c>
      <c r="AH3">
        <f t="shared" si="16"/>
        <v>0</v>
      </c>
      <c r="AI3">
        <f t="shared" ref="AI3:AR3" si="17">IF(AND(M3&gt;0,M3&lt;3),1,IF(AND(M3&gt;=3,M3&lt;6),2,IF(AND(M3&gt;=6,M3&lt;9),3,IF(AND(M3&gt;=9,M3&lt;12),5,IF(AND(M3&gt;=12,M3&lt;15),10,IF(AND(M3&gt;=15,M3&lt;18),20,IF(AND(M3&gt;=18,M3&lt;21),30,IF(AND(M3&gt;=21,M3&lt;24),50,IF(AND(M3&gt;=24,M3&lt;27),70,IF(AND(M3&gt;=27,M3&lt;30),90,IF(AND(M3&gt;=30,M3&lt;33),120,IF(AND(M3&gt;=33,M3&lt;36),150,IF(AND(M3&gt;=36,M3&lt;54),200,IF(AND(M3&gt;=54,M3&lt;90),500,IF(AND(M3&gt;=90,M3&lt;150),10000,0)))))))))))))))</f>
        <v>70</v>
      </c>
      <c r="AJ3">
        <f t="shared" si="17"/>
        <v>20</v>
      </c>
      <c r="AK3">
        <f t="shared" si="17"/>
        <v>2</v>
      </c>
      <c r="AL3">
        <f t="shared" si="17"/>
        <v>0</v>
      </c>
      <c r="AM3">
        <f t="shared" si="17"/>
        <v>20</v>
      </c>
      <c r="AN3">
        <f t="shared" si="17"/>
        <v>70</v>
      </c>
      <c r="AO3">
        <f t="shared" si="17"/>
        <v>150</v>
      </c>
      <c r="AP3">
        <f t="shared" si="17"/>
        <v>200</v>
      </c>
      <c r="AQ3">
        <f t="shared" si="17"/>
        <v>500</v>
      </c>
      <c r="AR3">
        <f t="shared" si="17"/>
        <v>30</v>
      </c>
    </row>
    <row r="4" spans="2:44">
      <c r="B4" s="2">
        <f>Sheet1!A3</f>
        <v>2</v>
      </c>
      <c r="C4" s="1">
        <f>Sheet1!B3</f>
        <v>50</v>
      </c>
      <c r="D4" s="1">
        <f>Sheet1!C3</f>
        <v>0</v>
      </c>
      <c r="E4" s="1">
        <f>Sheet1!D3</f>
        <v>70</v>
      </c>
      <c r="F4" s="1">
        <f>Sheet1!E3</f>
        <v>70</v>
      </c>
      <c r="G4" s="1">
        <f>Sheet1!F3</f>
        <v>90</v>
      </c>
      <c r="H4" s="1">
        <f>Sheet1!G3</f>
        <v>50</v>
      </c>
      <c r="I4" s="1">
        <f>Sheet1!H3</f>
        <v>10</v>
      </c>
      <c r="J4" s="1">
        <f>Sheet1!I3</f>
        <v>20</v>
      </c>
      <c r="K4" s="1">
        <f>Sheet1!J3</f>
        <v>70</v>
      </c>
      <c r="L4" s="1">
        <f>Sheet1!K3</f>
        <v>50</v>
      </c>
      <c r="M4" s="1">
        <f>Sheet1!L3</f>
        <v>75</v>
      </c>
      <c r="N4" s="1">
        <f>Sheet1!M3</f>
        <v>65</v>
      </c>
      <c r="O4" s="1">
        <f>Sheet1!N3</f>
        <v>55</v>
      </c>
      <c r="P4" s="1">
        <f>Sheet1!O3</f>
        <v>50</v>
      </c>
      <c r="Q4" s="1">
        <f>Sheet1!P3</f>
        <v>35</v>
      </c>
      <c r="R4" s="1">
        <f>Sheet1!Q3</f>
        <v>25</v>
      </c>
      <c r="S4" s="1">
        <f>Sheet1!R3</f>
        <v>15</v>
      </c>
      <c r="T4" s="1">
        <f>Sheet1!S3</f>
        <v>5</v>
      </c>
      <c r="U4" s="1">
        <f>Sheet1!T3</f>
        <v>5</v>
      </c>
      <c r="V4" s="1">
        <f>Sheet1!U3</f>
        <v>70</v>
      </c>
      <c r="X4" s="3">
        <f t="shared" ref="X4:X22" si="18">B4</f>
        <v>2</v>
      </c>
      <c r="Y4">
        <f t="shared" ref="Y4:Y12" si="19">IF(AND(C4&gt;0,C4&lt;3),1,IF(AND(C4&gt;=3,C4&lt;6),2,IF(AND(C4&gt;=6,C4&lt;9),3,IF(AND(C4&gt;=9,C4&lt;12),5,IF(AND(C4&gt;=12,C4&lt;15),10,IF(AND(C4&gt;=15,C4&lt;18),20,IF(AND(C4&gt;=18,C4&lt;21),30,IF(AND(C4&gt;=21,C4&lt;24),50,IF(AND(C4&gt;=24,C4&lt;27),70,IF(AND(C4&gt;=27,C4&lt;30),90,IF(AND(C4&gt;=30,C4&lt;33),120,IF(AND(C4&gt;=33,C4&lt;36),150,IF(AND(C4&gt;=36,C4&lt;54),200,IF(AND(C4&gt;=54,C4&lt;90),500,IF(AND(C4&gt;=90,C4&lt;150),10000,0)))))))))))))))</f>
        <v>200</v>
      </c>
      <c r="Z4">
        <f t="shared" ref="Z4:Z12" si="20">IF(AND(D4&gt;0,D4&lt;3),1,IF(AND(D4&gt;=3,D4&lt;6),2,IF(AND(D4&gt;=6,D4&lt;9),3,IF(AND(D4&gt;=9,D4&lt;12),5,IF(AND(D4&gt;=12,D4&lt;15),10,IF(AND(D4&gt;=15,D4&lt;18),20,IF(AND(D4&gt;=18,D4&lt;21),30,IF(AND(D4&gt;=21,D4&lt;24),50,IF(AND(D4&gt;=24,D4&lt;27),70,IF(AND(D4&gt;=27,D4&lt;30),90,IF(AND(D4&gt;=30,D4&lt;33),120,IF(AND(D4&gt;=33,D4&lt;36),150,IF(AND(D4&gt;=36,D4&lt;54),200,IF(AND(D4&gt;=54,D4&lt;90),500,IF(AND(D4&gt;=90,D4&lt;150),10000,0)))))))))))))))</f>
        <v>0</v>
      </c>
      <c r="AA4">
        <f t="shared" ref="AA4:AA12" si="21">IF(AND(E4&gt;0,E4&lt;3),1,IF(AND(E4&gt;=3,E4&lt;6),2,IF(AND(E4&gt;=6,E4&lt;9),3,IF(AND(E4&gt;=9,E4&lt;12),5,IF(AND(E4&gt;=12,E4&lt;15),10,IF(AND(E4&gt;=15,E4&lt;18),20,IF(AND(E4&gt;=18,E4&lt;21),30,IF(AND(E4&gt;=21,E4&lt;24),50,IF(AND(E4&gt;=24,E4&lt;27),70,IF(AND(E4&gt;=27,E4&lt;30),90,IF(AND(E4&gt;=30,E4&lt;33),120,IF(AND(E4&gt;=33,E4&lt;36),150,IF(AND(E4&gt;=36,E4&lt;54),200,IF(AND(E4&gt;=54,E4&lt;90),500,IF(AND(E4&gt;=90,E4&lt;150),10000,0)))))))))))))))</f>
        <v>500</v>
      </c>
      <c r="AB4">
        <f t="shared" ref="AB4:AB12" si="22">IF(AND(F4&gt;0,F4&lt;3),1,IF(AND(F4&gt;=3,F4&lt;6),2,IF(AND(F4&gt;=6,F4&lt;9),3,IF(AND(F4&gt;=9,F4&lt;12),5,IF(AND(F4&gt;=12,F4&lt;15),10,IF(AND(F4&gt;=15,F4&lt;18),20,IF(AND(F4&gt;=18,F4&lt;21),30,IF(AND(F4&gt;=21,F4&lt;24),50,IF(AND(F4&gt;=24,F4&lt;27),70,IF(AND(F4&gt;=27,F4&lt;30),90,IF(AND(F4&gt;=30,F4&lt;33),120,IF(AND(F4&gt;=33,F4&lt;36),150,IF(AND(F4&gt;=36,F4&lt;54),200,IF(AND(F4&gt;=54,F4&lt;90),500,IF(AND(F4&gt;=90,F4&lt;150),10000,0)))))))))))))))</f>
        <v>500</v>
      </c>
      <c r="AC4">
        <f t="shared" ref="AC4:AC12" si="23">IF(AND(G4&gt;0,G4&lt;3),1,IF(AND(G4&gt;=3,G4&lt;6),2,IF(AND(G4&gt;=6,G4&lt;9),3,IF(AND(G4&gt;=9,G4&lt;12),5,IF(AND(G4&gt;=12,G4&lt;15),10,IF(AND(G4&gt;=15,G4&lt;18),20,IF(AND(G4&gt;=18,G4&lt;21),30,IF(AND(G4&gt;=21,G4&lt;24),50,IF(AND(G4&gt;=24,G4&lt;27),70,IF(AND(G4&gt;=27,G4&lt;30),90,IF(AND(G4&gt;=30,G4&lt;33),120,IF(AND(G4&gt;=33,G4&lt;36),150,IF(AND(G4&gt;=36,G4&lt;54),200,IF(AND(G4&gt;=54,G4&lt;90),500,IF(AND(G4&gt;=90,G4&lt;150),10000,0)))))))))))))))</f>
        <v>10000</v>
      </c>
      <c r="AD4">
        <f t="shared" ref="AD4:AD12" si="24">IF(AND(H4&gt;0,H4&lt;3),1,IF(AND(H4&gt;=3,H4&lt;6),2,IF(AND(H4&gt;=6,H4&lt;9),3,IF(AND(H4&gt;=9,H4&lt;12),5,IF(AND(H4&gt;=12,H4&lt;15),10,IF(AND(H4&gt;=15,H4&lt;18),20,IF(AND(H4&gt;=18,H4&lt;21),30,IF(AND(H4&gt;=21,H4&lt;24),50,IF(AND(H4&gt;=24,H4&lt;27),70,IF(AND(H4&gt;=27,H4&lt;30),90,IF(AND(H4&gt;=30,H4&lt;33),120,IF(AND(H4&gt;=33,H4&lt;36),150,IF(AND(H4&gt;=36,H4&lt;54),200,IF(AND(H4&gt;=54,H4&lt;90),500,IF(AND(H4&gt;=90,H4&lt;150),10000,0)))))))))))))))</f>
        <v>200</v>
      </c>
      <c r="AE4">
        <f t="shared" ref="AE4:AE12" si="25">IF(AND(I4&gt;0,I4&lt;3),1,IF(AND(I4&gt;=3,I4&lt;6),2,IF(AND(I4&gt;=6,I4&lt;9),3,IF(AND(I4&gt;=9,I4&lt;12),5,IF(AND(I4&gt;=12,I4&lt;15),10,IF(AND(I4&gt;=15,I4&lt;18),20,IF(AND(I4&gt;=18,I4&lt;21),30,IF(AND(I4&gt;=21,I4&lt;24),50,IF(AND(I4&gt;=24,I4&lt;27),70,IF(AND(I4&gt;=27,I4&lt;30),90,IF(AND(I4&gt;=30,I4&lt;33),120,IF(AND(I4&gt;=33,I4&lt;36),150,IF(AND(I4&gt;=36,I4&lt;54),200,IF(AND(I4&gt;=54,I4&lt;90),500,IF(AND(I4&gt;=90,I4&lt;150),10000,0)))))))))))))))</f>
        <v>5</v>
      </c>
      <c r="AF4">
        <f t="shared" ref="AF4:AF12" si="26">IF(AND(J4&gt;0,J4&lt;3),1,IF(AND(J4&gt;=3,J4&lt;6),2,IF(AND(J4&gt;=6,J4&lt;9),3,IF(AND(J4&gt;=9,J4&lt;12),5,IF(AND(J4&gt;=12,J4&lt;15),10,IF(AND(J4&gt;=15,J4&lt;18),20,IF(AND(J4&gt;=18,J4&lt;21),30,IF(AND(J4&gt;=21,J4&lt;24),50,IF(AND(J4&gt;=24,J4&lt;27),70,IF(AND(J4&gt;=27,J4&lt;30),90,IF(AND(J4&gt;=30,J4&lt;33),120,IF(AND(J4&gt;=33,J4&lt;36),150,IF(AND(J4&gt;=36,J4&lt;54),200,IF(AND(J4&gt;=54,J4&lt;90),500,IF(AND(J4&gt;=90,J4&lt;150),10000,0)))))))))))))))</f>
        <v>30</v>
      </c>
      <c r="AG4">
        <f t="shared" ref="AG4:AG12" si="27">IF(AND(K4&gt;0,K4&lt;3),1,IF(AND(K4&gt;=3,K4&lt;6),2,IF(AND(K4&gt;=6,K4&lt;9),3,IF(AND(K4&gt;=9,K4&lt;12),5,IF(AND(K4&gt;=12,K4&lt;15),10,IF(AND(K4&gt;=15,K4&lt;18),20,IF(AND(K4&gt;=18,K4&lt;21),30,IF(AND(K4&gt;=21,K4&lt;24),50,IF(AND(K4&gt;=24,K4&lt;27),70,IF(AND(K4&gt;=27,K4&lt;30),90,IF(AND(K4&gt;=30,K4&lt;33),120,IF(AND(K4&gt;=33,K4&lt;36),150,IF(AND(K4&gt;=36,K4&lt;54),200,IF(AND(K4&gt;=54,K4&lt;90),500,IF(AND(K4&gt;=90,K4&lt;150),10000,0)))))))))))))))</f>
        <v>500</v>
      </c>
      <c r="AH4">
        <f t="shared" ref="AH4:AH12" si="28">IF(AND(L4&gt;0,L4&lt;3),1,IF(AND(L4&gt;=3,L4&lt;6),2,IF(AND(L4&gt;=6,L4&lt;9),3,IF(AND(L4&gt;=9,L4&lt;12),5,IF(AND(L4&gt;=12,L4&lt;15),10,IF(AND(L4&gt;=15,L4&lt;18),20,IF(AND(L4&gt;=18,L4&lt;21),30,IF(AND(L4&gt;=21,L4&lt;24),50,IF(AND(L4&gt;=24,L4&lt;27),70,IF(AND(L4&gt;=27,L4&lt;30),90,IF(AND(L4&gt;=30,L4&lt;33),120,IF(AND(L4&gt;=33,L4&lt;36),150,IF(AND(L4&gt;=36,L4&lt;54),200,IF(AND(L4&gt;=54,L4&lt;90),500,IF(AND(L4&gt;=90,L4&lt;150),10000,0)))))))))))))))</f>
        <v>200</v>
      </c>
      <c r="AI4">
        <f t="shared" ref="AI4:AI13" si="29">IF(AND(M4&gt;0,M4&lt;3),1,IF(AND(M4&gt;=3,M4&lt;6),2,IF(AND(M4&gt;=6,M4&lt;9),3,IF(AND(M4&gt;=9,M4&lt;12),5,IF(AND(M4&gt;=12,M4&lt;15),10,IF(AND(M4&gt;=15,M4&lt;18),20,IF(AND(M4&gt;=18,M4&lt;21),30,IF(AND(M4&gt;=21,M4&lt;24),50,IF(AND(M4&gt;=24,M4&lt;27),70,IF(AND(M4&gt;=27,M4&lt;30),90,IF(AND(M4&gt;=30,M4&lt;33),120,IF(AND(M4&gt;=33,M4&lt;36),150,IF(AND(M4&gt;=36,M4&lt;54),200,IF(AND(M4&gt;=54,M4&lt;90),500,IF(AND(M4&gt;=90,M4&lt;150),10000,0)))))))))))))))</f>
        <v>500</v>
      </c>
      <c r="AJ4">
        <f t="shared" ref="AJ4:AJ13" si="30">IF(AND(N4&gt;0,N4&lt;3),1,IF(AND(N4&gt;=3,N4&lt;6),2,IF(AND(N4&gt;=6,N4&lt;9),3,IF(AND(N4&gt;=9,N4&lt;12),5,IF(AND(N4&gt;=12,N4&lt;15),10,IF(AND(N4&gt;=15,N4&lt;18),20,IF(AND(N4&gt;=18,N4&lt;21),30,IF(AND(N4&gt;=21,N4&lt;24),50,IF(AND(N4&gt;=24,N4&lt;27),70,IF(AND(N4&gt;=27,N4&lt;30),90,IF(AND(N4&gt;=30,N4&lt;33),120,IF(AND(N4&gt;=33,N4&lt;36),150,IF(AND(N4&gt;=36,N4&lt;54),200,IF(AND(N4&gt;=54,N4&lt;90),500,IF(AND(N4&gt;=90,N4&lt;150),10000,0)))))))))))))))</f>
        <v>500</v>
      </c>
      <c r="AK4">
        <f t="shared" ref="AK4:AK13" si="31">IF(AND(O4&gt;0,O4&lt;3),1,IF(AND(O4&gt;=3,O4&lt;6),2,IF(AND(O4&gt;=6,O4&lt;9),3,IF(AND(O4&gt;=9,O4&lt;12),5,IF(AND(O4&gt;=12,O4&lt;15),10,IF(AND(O4&gt;=15,O4&lt;18),20,IF(AND(O4&gt;=18,O4&lt;21),30,IF(AND(O4&gt;=21,O4&lt;24),50,IF(AND(O4&gt;=24,O4&lt;27),70,IF(AND(O4&gt;=27,O4&lt;30),90,IF(AND(O4&gt;=30,O4&lt;33),120,IF(AND(O4&gt;=33,O4&lt;36),150,IF(AND(O4&gt;=36,O4&lt;54),200,IF(AND(O4&gt;=54,O4&lt;90),500,IF(AND(O4&gt;=90,O4&lt;150),10000,0)))))))))))))))</f>
        <v>500</v>
      </c>
      <c r="AL4">
        <f t="shared" ref="AL4:AL13" si="32">IF(AND(P4&gt;0,P4&lt;3),1,IF(AND(P4&gt;=3,P4&lt;6),2,IF(AND(P4&gt;=6,P4&lt;9),3,IF(AND(P4&gt;=9,P4&lt;12),5,IF(AND(P4&gt;=12,P4&lt;15),10,IF(AND(P4&gt;=15,P4&lt;18),20,IF(AND(P4&gt;=18,P4&lt;21),30,IF(AND(P4&gt;=21,P4&lt;24),50,IF(AND(P4&gt;=24,P4&lt;27),70,IF(AND(P4&gt;=27,P4&lt;30),90,IF(AND(P4&gt;=30,P4&lt;33),120,IF(AND(P4&gt;=33,P4&lt;36),150,IF(AND(P4&gt;=36,P4&lt;54),200,IF(AND(P4&gt;=54,P4&lt;90),500,IF(AND(P4&gt;=90,P4&lt;150),10000,0)))))))))))))))</f>
        <v>200</v>
      </c>
      <c r="AM4">
        <f t="shared" ref="AM4:AM13" si="33">IF(AND(Q4&gt;0,Q4&lt;3),1,IF(AND(Q4&gt;=3,Q4&lt;6),2,IF(AND(Q4&gt;=6,Q4&lt;9),3,IF(AND(Q4&gt;=9,Q4&lt;12),5,IF(AND(Q4&gt;=12,Q4&lt;15),10,IF(AND(Q4&gt;=15,Q4&lt;18),20,IF(AND(Q4&gt;=18,Q4&lt;21),30,IF(AND(Q4&gt;=21,Q4&lt;24),50,IF(AND(Q4&gt;=24,Q4&lt;27),70,IF(AND(Q4&gt;=27,Q4&lt;30),90,IF(AND(Q4&gt;=30,Q4&lt;33),120,IF(AND(Q4&gt;=33,Q4&lt;36),150,IF(AND(Q4&gt;=36,Q4&lt;54),200,IF(AND(Q4&gt;=54,Q4&lt;90),500,IF(AND(Q4&gt;=90,Q4&lt;150),10000,0)))))))))))))))</f>
        <v>150</v>
      </c>
      <c r="AN4">
        <f t="shared" ref="AN4:AN13" si="34">IF(AND(R4&gt;0,R4&lt;3),1,IF(AND(R4&gt;=3,R4&lt;6),2,IF(AND(R4&gt;=6,R4&lt;9),3,IF(AND(R4&gt;=9,R4&lt;12),5,IF(AND(R4&gt;=12,R4&lt;15),10,IF(AND(R4&gt;=15,R4&lt;18),20,IF(AND(R4&gt;=18,R4&lt;21),30,IF(AND(R4&gt;=21,R4&lt;24),50,IF(AND(R4&gt;=24,R4&lt;27),70,IF(AND(R4&gt;=27,R4&lt;30),90,IF(AND(R4&gt;=30,R4&lt;33),120,IF(AND(R4&gt;=33,R4&lt;36),150,IF(AND(R4&gt;=36,R4&lt;54),200,IF(AND(R4&gt;=54,R4&lt;90),500,IF(AND(R4&gt;=90,R4&lt;150),10000,0)))))))))))))))</f>
        <v>70</v>
      </c>
      <c r="AO4">
        <f t="shared" ref="AO4:AO13" si="35">IF(AND(S4&gt;0,S4&lt;3),1,IF(AND(S4&gt;=3,S4&lt;6),2,IF(AND(S4&gt;=6,S4&lt;9),3,IF(AND(S4&gt;=9,S4&lt;12),5,IF(AND(S4&gt;=12,S4&lt;15),10,IF(AND(S4&gt;=15,S4&lt;18),20,IF(AND(S4&gt;=18,S4&lt;21),30,IF(AND(S4&gt;=21,S4&lt;24),50,IF(AND(S4&gt;=24,S4&lt;27),70,IF(AND(S4&gt;=27,S4&lt;30),90,IF(AND(S4&gt;=30,S4&lt;33),120,IF(AND(S4&gt;=33,S4&lt;36),150,IF(AND(S4&gt;=36,S4&lt;54),200,IF(AND(S4&gt;=54,S4&lt;90),500,IF(AND(S4&gt;=90,S4&lt;150),10000,0)))))))))))))))</f>
        <v>20</v>
      </c>
      <c r="AP4">
        <f t="shared" ref="AP4:AP13" si="36">IF(AND(T4&gt;0,T4&lt;3),1,IF(AND(T4&gt;=3,T4&lt;6),2,IF(AND(T4&gt;=6,T4&lt;9),3,IF(AND(T4&gt;=9,T4&lt;12),5,IF(AND(T4&gt;=12,T4&lt;15),10,IF(AND(T4&gt;=15,T4&lt;18),20,IF(AND(T4&gt;=18,T4&lt;21),30,IF(AND(T4&gt;=21,T4&lt;24),50,IF(AND(T4&gt;=24,T4&lt;27),70,IF(AND(T4&gt;=27,T4&lt;30),90,IF(AND(T4&gt;=30,T4&lt;33),120,IF(AND(T4&gt;=33,T4&lt;36),150,IF(AND(T4&gt;=36,T4&lt;54),200,IF(AND(T4&gt;=54,T4&lt;90),500,IF(AND(T4&gt;=90,T4&lt;150),10000,0)))))))))))))))</f>
        <v>2</v>
      </c>
      <c r="AQ4">
        <f t="shared" ref="AQ4:AQ13" si="37">IF(AND(U4&gt;0,U4&lt;3),1,IF(AND(U4&gt;=3,U4&lt;6),2,IF(AND(U4&gt;=6,U4&lt;9),3,IF(AND(U4&gt;=9,U4&lt;12),5,IF(AND(U4&gt;=12,U4&lt;15),10,IF(AND(U4&gt;=15,U4&lt;18),20,IF(AND(U4&gt;=18,U4&lt;21),30,IF(AND(U4&gt;=21,U4&lt;24),50,IF(AND(U4&gt;=24,U4&lt;27),70,IF(AND(U4&gt;=27,U4&lt;30),90,IF(AND(U4&gt;=30,U4&lt;33),120,IF(AND(U4&gt;=33,U4&lt;36),150,IF(AND(U4&gt;=36,U4&lt;54),200,IF(AND(U4&gt;=54,U4&lt;90),500,IF(AND(U4&gt;=90,U4&lt;150),10000,0)))))))))))))))</f>
        <v>2</v>
      </c>
      <c r="AR4">
        <f t="shared" ref="AR4:AR13" si="38">IF(AND(V4&gt;0,V4&lt;3),1,IF(AND(V4&gt;=3,V4&lt;6),2,IF(AND(V4&gt;=6,V4&lt;9),3,IF(AND(V4&gt;=9,V4&lt;12),5,IF(AND(V4&gt;=12,V4&lt;15),10,IF(AND(V4&gt;=15,V4&lt;18),20,IF(AND(V4&gt;=18,V4&lt;21),30,IF(AND(V4&gt;=21,V4&lt;24),50,IF(AND(V4&gt;=24,V4&lt;27),70,IF(AND(V4&gt;=27,V4&lt;30),90,IF(AND(V4&gt;=30,V4&lt;33),120,IF(AND(V4&gt;=33,V4&lt;36),150,IF(AND(V4&gt;=36,V4&lt;54),200,IF(AND(V4&gt;=54,V4&lt;90),500,IF(AND(V4&gt;=90,V4&lt;150),10000,0)))))))))))))))</f>
        <v>500</v>
      </c>
    </row>
    <row r="5" spans="2:44">
      <c r="B5" s="2">
        <f>Sheet1!A4</f>
        <v>3</v>
      </c>
      <c r="C5" s="1">
        <f>Sheet1!B4</f>
        <v>20</v>
      </c>
      <c r="D5" s="1">
        <f>Sheet1!C4</f>
        <v>70</v>
      </c>
      <c r="E5" s="1">
        <f>Sheet1!D4</f>
        <v>0</v>
      </c>
      <c r="F5" s="1">
        <f>Sheet1!E4</f>
        <v>0</v>
      </c>
      <c r="G5" s="1">
        <f>Sheet1!F4</f>
        <v>20</v>
      </c>
      <c r="H5" s="1">
        <f>Sheet1!G4</f>
        <v>20</v>
      </c>
      <c r="I5" s="1">
        <f>Sheet1!H4</f>
        <v>60</v>
      </c>
      <c r="J5" s="1">
        <f>Sheet1!I4</f>
        <v>90</v>
      </c>
      <c r="K5" s="1">
        <f>Sheet1!J4</f>
        <v>0</v>
      </c>
      <c r="L5" s="1">
        <f>Sheet1!K4</f>
        <v>20</v>
      </c>
      <c r="M5" s="1">
        <f>Sheet1!L4</f>
        <v>5</v>
      </c>
      <c r="N5" s="1">
        <f>Sheet1!M4</f>
        <v>5</v>
      </c>
      <c r="O5" s="1">
        <f>Sheet1!N4</f>
        <v>15</v>
      </c>
      <c r="P5" s="1">
        <f>Sheet1!O4</f>
        <v>20</v>
      </c>
      <c r="Q5" s="1">
        <f>Sheet1!P4</f>
        <v>35</v>
      </c>
      <c r="R5" s="1">
        <f>Sheet1!Q4</f>
        <v>45</v>
      </c>
      <c r="S5" s="1">
        <f>Sheet1!R4</f>
        <v>55</v>
      </c>
      <c r="T5" s="1">
        <f>Sheet1!S4</f>
        <v>65</v>
      </c>
      <c r="U5" s="1">
        <f>Sheet1!T4</f>
        <v>75</v>
      </c>
      <c r="V5" s="1">
        <f>Sheet1!U4</f>
        <v>0</v>
      </c>
      <c r="X5" s="3">
        <f t="shared" si="18"/>
        <v>3</v>
      </c>
      <c r="Y5">
        <f t="shared" si="19"/>
        <v>30</v>
      </c>
      <c r="Z5">
        <f t="shared" si="20"/>
        <v>500</v>
      </c>
      <c r="AA5">
        <f t="shared" si="21"/>
        <v>0</v>
      </c>
      <c r="AB5">
        <f t="shared" si="22"/>
        <v>0</v>
      </c>
      <c r="AC5">
        <f t="shared" si="23"/>
        <v>30</v>
      </c>
      <c r="AD5">
        <f t="shared" si="24"/>
        <v>30</v>
      </c>
      <c r="AE5">
        <f t="shared" si="25"/>
        <v>500</v>
      </c>
      <c r="AF5">
        <f t="shared" si="26"/>
        <v>10000</v>
      </c>
      <c r="AG5">
        <f t="shared" si="27"/>
        <v>0</v>
      </c>
      <c r="AH5">
        <f t="shared" si="28"/>
        <v>30</v>
      </c>
      <c r="AI5">
        <f t="shared" si="29"/>
        <v>2</v>
      </c>
      <c r="AJ5">
        <f t="shared" si="30"/>
        <v>2</v>
      </c>
      <c r="AK5">
        <f t="shared" si="31"/>
        <v>20</v>
      </c>
      <c r="AL5">
        <f t="shared" si="32"/>
        <v>30</v>
      </c>
      <c r="AM5">
        <f t="shared" si="33"/>
        <v>150</v>
      </c>
      <c r="AN5">
        <f t="shared" si="34"/>
        <v>200</v>
      </c>
      <c r="AO5">
        <f t="shared" si="35"/>
        <v>500</v>
      </c>
      <c r="AP5">
        <f t="shared" si="36"/>
        <v>500</v>
      </c>
      <c r="AQ5">
        <f t="shared" si="37"/>
        <v>500</v>
      </c>
      <c r="AR5">
        <f t="shared" si="38"/>
        <v>0</v>
      </c>
    </row>
    <row r="6" spans="2:44">
      <c r="B6" s="2">
        <f>Sheet1!A5</f>
        <v>4</v>
      </c>
      <c r="C6" s="1">
        <f>Sheet1!B5</f>
        <v>20</v>
      </c>
      <c r="D6" s="1">
        <f>Sheet1!C5</f>
        <v>70</v>
      </c>
      <c r="E6" s="1">
        <f>Sheet1!D5</f>
        <v>0</v>
      </c>
      <c r="F6" s="1">
        <f>Sheet1!E5</f>
        <v>0</v>
      </c>
      <c r="G6" s="1">
        <f>Sheet1!F5</f>
        <v>20</v>
      </c>
      <c r="H6" s="1">
        <f>Sheet1!G5</f>
        <v>20</v>
      </c>
      <c r="I6" s="1">
        <f>Sheet1!H5</f>
        <v>60</v>
      </c>
      <c r="J6" s="1">
        <f>Sheet1!I5</f>
        <v>90</v>
      </c>
      <c r="K6" s="1">
        <f>Sheet1!J5</f>
        <v>0</v>
      </c>
      <c r="L6" s="1">
        <f>Sheet1!K5</f>
        <v>20</v>
      </c>
      <c r="M6" s="1">
        <f>Sheet1!L5</f>
        <v>5</v>
      </c>
      <c r="N6" s="1">
        <f>Sheet1!M5</f>
        <v>5</v>
      </c>
      <c r="O6" s="1">
        <f>Sheet1!N5</f>
        <v>15</v>
      </c>
      <c r="P6" s="1">
        <f>Sheet1!O5</f>
        <v>20</v>
      </c>
      <c r="Q6" s="1">
        <f>Sheet1!P5</f>
        <v>35</v>
      </c>
      <c r="R6" s="1">
        <f>Sheet1!Q5</f>
        <v>45</v>
      </c>
      <c r="S6" s="1">
        <f>Sheet1!R5</f>
        <v>55</v>
      </c>
      <c r="T6" s="1">
        <f>Sheet1!S5</f>
        <v>65</v>
      </c>
      <c r="U6" s="1">
        <f>Sheet1!T5</f>
        <v>75</v>
      </c>
      <c r="V6" s="1">
        <f>Sheet1!U5</f>
        <v>0</v>
      </c>
      <c r="X6" s="3">
        <f t="shared" si="18"/>
        <v>4</v>
      </c>
      <c r="Y6">
        <f t="shared" si="19"/>
        <v>30</v>
      </c>
      <c r="Z6">
        <f t="shared" si="20"/>
        <v>500</v>
      </c>
      <c r="AA6">
        <f t="shared" si="21"/>
        <v>0</v>
      </c>
      <c r="AB6">
        <f t="shared" si="22"/>
        <v>0</v>
      </c>
      <c r="AC6">
        <f t="shared" si="23"/>
        <v>30</v>
      </c>
      <c r="AD6">
        <f t="shared" si="24"/>
        <v>30</v>
      </c>
      <c r="AE6">
        <f t="shared" si="25"/>
        <v>500</v>
      </c>
      <c r="AF6">
        <f t="shared" si="26"/>
        <v>10000</v>
      </c>
      <c r="AG6">
        <f t="shared" si="27"/>
        <v>0</v>
      </c>
      <c r="AH6">
        <f t="shared" si="28"/>
        <v>30</v>
      </c>
      <c r="AI6">
        <f t="shared" si="29"/>
        <v>2</v>
      </c>
      <c r="AJ6">
        <f t="shared" si="30"/>
        <v>2</v>
      </c>
      <c r="AK6">
        <f t="shared" si="31"/>
        <v>20</v>
      </c>
      <c r="AL6">
        <f t="shared" si="32"/>
        <v>30</v>
      </c>
      <c r="AM6">
        <f t="shared" si="33"/>
        <v>150</v>
      </c>
      <c r="AN6">
        <f t="shared" si="34"/>
        <v>200</v>
      </c>
      <c r="AO6">
        <f t="shared" si="35"/>
        <v>500</v>
      </c>
      <c r="AP6">
        <f t="shared" si="36"/>
        <v>500</v>
      </c>
      <c r="AQ6">
        <f t="shared" si="37"/>
        <v>500</v>
      </c>
      <c r="AR6">
        <f t="shared" si="38"/>
        <v>0</v>
      </c>
    </row>
    <row r="7" spans="2:44">
      <c r="B7" s="2">
        <f>Sheet1!A6</f>
        <v>5</v>
      </c>
      <c r="C7" s="1">
        <f>Sheet1!B6</f>
        <v>40</v>
      </c>
      <c r="D7" s="1">
        <f>Sheet1!C6</f>
        <v>90</v>
      </c>
      <c r="E7" s="1">
        <f>Sheet1!D6</f>
        <v>20</v>
      </c>
      <c r="F7" s="1">
        <f>Sheet1!E6</f>
        <v>20</v>
      </c>
      <c r="G7" s="1">
        <f>Sheet1!F6</f>
        <v>0</v>
      </c>
      <c r="H7" s="1">
        <f>Sheet1!G6</f>
        <v>40</v>
      </c>
      <c r="I7" s="1">
        <f>Sheet1!H6</f>
        <v>80</v>
      </c>
      <c r="J7" s="1">
        <f>Sheet1!I6</f>
        <v>110</v>
      </c>
      <c r="K7" s="1">
        <f>Sheet1!J6</f>
        <v>20</v>
      </c>
      <c r="L7" s="1">
        <f>Sheet1!K6</f>
        <v>40</v>
      </c>
      <c r="M7" s="1">
        <f>Sheet1!L6</f>
        <v>15</v>
      </c>
      <c r="N7" s="1">
        <f>Sheet1!M6</f>
        <v>25</v>
      </c>
      <c r="O7" s="1">
        <f>Sheet1!N6</f>
        <v>35</v>
      </c>
      <c r="P7" s="1">
        <f>Sheet1!O6</f>
        <v>40</v>
      </c>
      <c r="Q7" s="1">
        <f>Sheet1!P6</f>
        <v>55</v>
      </c>
      <c r="R7" s="1">
        <f>Sheet1!Q6</f>
        <v>65</v>
      </c>
      <c r="S7" s="1">
        <f>Sheet1!R6</f>
        <v>75</v>
      </c>
      <c r="T7" s="1">
        <f>Sheet1!S6</f>
        <v>85</v>
      </c>
      <c r="U7" s="1">
        <f>Sheet1!T6</f>
        <v>95</v>
      </c>
      <c r="V7" s="1">
        <f>Sheet1!U6</f>
        <v>20</v>
      </c>
      <c r="X7" s="3">
        <f t="shared" si="18"/>
        <v>5</v>
      </c>
      <c r="Y7">
        <f t="shared" si="19"/>
        <v>200</v>
      </c>
      <c r="Z7">
        <f t="shared" si="20"/>
        <v>10000</v>
      </c>
      <c r="AA7">
        <f t="shared" si="21"/>
        <v>30</v>
      </c>
      <c r="AB7">
        <f t="shared" si="22"/>
        <v>30</v>
      </c>
      <c r="AC7">
        <f t="shared" si="23"/>
        <v>0</v>
      </c>
      <c r="AD7">
        <f t="shared" si="24"/>
        <v>200</v>
      </c>
      <c r="AE7">
        <f t="shared" si="25"/>
        <v>500</v>
      </c>
      <c r="AF7">
        <f t="shared" si="26"/>
        <v>10000</v>
      </c>
      <c r="AG7">
        <f t="shared" si="27"/>
        <v>30</v>
      </c>
      <c r="AH7">
        <f t="shared" si="28"/>
        <v>200</v>
      </c>
      <c r="AI7">
        <f t="shared" si="29"/>
        <v>20</v>
      </c>
      <c r="AJ7">
        <f t="shared" si="30"/>
        <v>70</v>
      </c>
      <c r="AK7">
        <f t="shared" si="31"/>
        <v>150</v>
      </c>
      <c r="AL7">
        <f t="shared" si="32"/>
        <v>200</v>
      </c>
      <c r="AM7">
        <f t="shared" si="33"/>
        <v>500</v>
      </c>
      <c r="AN7">
        <f t="shared" si="34"/>
        <v>500</v>
      </c>
      <c r="AO7">
        <f t="shared" si="35"/>
        <v>500</v>
      </c>
      <c r="AP7">
        <f t="shared" si="36"/>
        <v>500</v>
      </c>
      <c r="AQ7">
        <f t="shared" si="37"/>
        <v>10000</v>
      </c>
      <c r="AR7">
        <f t="shared" si="38"/>
        <v>30</v>
      </c>
    </row>
    <row r="8" spans="2:44" s="6" customFormat="1">
      <c r="B8" s="2">
        <f>Sheet1!A7</f>
        <v>6</v>
      </c>
      <c r="C8" s="1">
        <f>Sheet1!B7</f>
        <v>0</v>
      </c>
      <c r="D8" s="1">
        <f>Sheet1!C7</f>
        <v>50</v>
      </c>
      <c r="E8" s="1">
        <f>Sheet1!D7</f>
        <v>20</v>
      </c>
      <c r="F8" s="1">
        <f>Sheet1!E7</f>
        <v>20</v>
      </c>
      <c r="G8" s="1">
        <f>Sheet1!F7</f>
        <v>40</v>
      </c>
      <c r="H8" s="1">
        <f>Sheet1!G7</f>
        <v>0</v>
      </c>
      <c r="I8" s="1">
        <f>Sheet1!H7</f>
        <v>40</v>
      </c>
      <c r="J8" s="1">
        <f>Sheet1!I7</f>
        <v>70</v>
      </c>
      <c r="K8" s="1">
        <f>Sheet1!J7</f>
        <v>20</v>
      </c>
      <c r="L8" s="1">
        <f>Sheet1!K7</f>
        <v>0</v>
      </c>
      <c r="M8" s="1">
        <f>Sheet1!L7</f>
        <v>25</v>
      </c>
      <c r="N8" s="1">
        <f>Sheet1!M7</f>
        <v>15</v>
      </c>
      <c r="O8" s="1">
        <f>Sheet1!N7</f>
        <v>5</v>
      </c>
      <c r="P8" s="1">
        <f>Sheet1!O7</f>
        <v>0</v>
      </c>
      <c r="Q8" s="1">
        <f>Sheet1!P7</f>
        <v>15</v>
      </c>
      <c r="R8" s="1">
        <f>Sheet1!Q7</f>
        <v>25</v>
      </c>
      <c r="S8" s="1">
        <f>Sheet1!R7</f>
        <v>35</v>
      </c>
      <c r="T8" s="1">
        <f>Sheet1!S7</f>
        <v>45</v>
      </c>
      <c r="U8" s="1">
        <f>Sheet1!T7</f>
        <v>55</v>
      </c>
      <c r="V8" s="1">
        <f>Sheet1!U7</f>
        <v>20</v>
      </c>
      <c r="X8" s="3">
        <f t="shared" si="18"/>
        <v>6</v>
      </c>
      <c r="Y8">
        <f t="shared" si="19"/>
        <v>0</v>
      </c>
      <c r="Z8">
        <f t="shared" si="20"/>
        <v>200</v>
      </c>
      <c r="AA8">
        <f t="shared" si="21"/>
        <v>30</v>
      </c>
      <c r="AB8">
        <f t="shared" si="22"/>
        <v>30</v>
      </c>
      <c r="AC8">
        <f t="shared" si="23"/>
        <v>200</v>
      </c>
      <c r="AD8">
        <f t="shared" si="24"/>
        <v>0</v>
      </c>
      <c r="AE8">
        <f t="shared" si="25"/>
        <v>200</v>
      </c>
      <c r="AF8">
        <f t="shared" si="26"/>
        <v>500</v>
      </c>
      <c r="AG8">
        <f t="shared" si="27"/>
        <v>30</v>
      </c>
      <c r="AH8">
        <f t="shared" si="28"/>
        <v>0</v>
      </c>
      <c r="AI8">
        <f t="shared" si="29"/>
        <v>70</v>
      </c>
      <c r="AJ8">
        <f t="shared" si="30"/>
        <v>20</v>
      </c>
      <c r="AK8">
        <f t="shared" si="31"/>
        <v>2</v>
      </c>
      <c r="AL8">
        <f t="shared" si="32"/>
        <v>0</v>
      </c>
      <c r="AM8">
        <f t="shared" si="33"/>
        <v>20</v>
      </c>
      <c r="AN8">
        <f t="shared" si="34"/>
        <v>70</v>
      </c>
      <c r="AO8">
        <f t="shared" si="35"/>
        <v>150</v>
      </c>
      <c r="AP8">
        <f t="shared" si="36"/>
        <v>200</v>
      </c>
      <c r="AQ8">
        <f t="shared" si="37"/>
        <v>500</v>
      </c>
      <c r="AR8">
        <f t="shared" si="38"/>
        <v>30</v>
      </c>
    </row>
    <row r="9" spans="2:44" s="6" customFormat="1">
      <c r="B9" s="2">
        <f>Sheet1!A8</f>
        <v>7</v>
      </c>
      <c r="C9" s="1">
        <f>Sheet1!B8</f>
        <v>40</v>
      </c>
      <c r="D9" s="1">
        <f>Sheet1!C8</f>
        <v>10</v>
      </c>
      <c r="E9" s="1">
        <f>Sheet1!D8</f>
        <v>60</v>
      </c>
      <c r="F9" s="1">
        <f>Sheet1!E8</f>
        <v>60</v>
      </c>
      <c r="G9" s="1">
        <f>Sheet1!F8</f>
        <v>80</v>
      </c>
      <c r="H9" s="1">
        <f>Sheet1!G8</f>
        <v>40</v>
      </c>
      <c r="I9" s="1">
        <f>Sheet1!H8</f>
        <v>0</v>
      </c>
      <c r="J9" s="1">
        <f>Sheet1!I8</f>
        <v>30</v>
      </c>
      <c r="K9" s="1">
        <f>Sheet1!J8</f>
        <v>60</v>
      </c>
      <c r="L9" s="1">
        <f>Sheet1!K8</f>
        <v>40</v>
      </c>
      <c r="M9" s="1">
        <f>Sheet1!L8</f>
        <v>65</v>
      </c>
      <c r="N9" s="1">
        <f>Sheet1!M8</f>
        <v>55</v>
      </c>
      <c r="O9" s="1">
        <f>Sheet1!N8</f>
        <v>45</v>
      </c>
      <c r="P9" s="1">
        <f>Sheet1!O8</f>
        <v>40</v>
      </c>
      <c r="Q9" s="1">
        <f>Sheet1!P8</f>
        <v>25</v>
      </c>
      <c r="R9" s="1">
        <f>Sheet1!Q8</f>
        <v>15</v>
      </c>
      <c r="S9" s="1">
        <f>Sheet1!R8</f>
        <v>5</v>
      </c>
      <c r="T9" s="1">
        <f>Sheet1!S8</f>
        <v>5</v>
      </c>
      <c r="U9" s="1">
        <f>Sheet1!T8</f>
        <v>15</v>
      </c>
      <c r="V9" s="1">
        <f>Sheet1!U8</f>
        <v>60</v>
      </c>
      <c r="X9" s="3">
        <f t="shared" si="18"/>
        <v>7</v>
      </c>
      <c r="Y9">
        <f t="shared" si="19"/>
        <v>200</v>
      </c>
      <c r="Z9">
        <f t="shared" si="20"/>
        <v>5</v>
      </c>
      <c r="AA9">
        <f t="shared" si="21"/>
        <v>500</v>
      </c>
      <c r="AB9">
        <f t="shared" si="22"/>
        <v>500</v>
      </c>
      <c r="AC9">
        <f t="shared" si="23"/>
        <v>500</v>
      </c>
      <c r="AD9">
        <f t="shared" si="24"/>
        <v>200</v>
      </c>
      <c r="AE9">
        <f t="shared" si="25"/>
        <v>0</v>
      </c>
      <c r="AF9">
        <f t="shared" si="26"/>
        <v>120</v>
      </c>
      <c r="AG9">
        <f t="shared" si="27"/>
        <v>500</v>
      </c>
      <c r="AH9">
        <f t="shared" si="28"/>
        <v>200</v>
      </c>
      <c r="AI9">
        <f t="shared" si="29"/>
        <v>500</v>
      </c>
      <c r="AJ9">
        <f t="shared" si="30"/>
        <v>500</v>
      </c>
      <c r="AK9">
        <f t="shared" si="31"/>
        <v>200</v>
      </c>
      <c r="AL9">
        <f t="shared" si="32"/>
        <v>200</v>
      </c>
      <c r="AM9">
        <f t="shared" si="33"/>
        <v>70</v>
      </c>
      <c r="AN9">
        <f t="shared" si="34"/>
        <v>20</v>
      </c>
      <c r="AO9">
        <f t="shared" si="35"/>
        <v>2</v>
      </c>
      <c r="AP9">
        <f t="shared" si="36"/>
        <v>2</v>
      </c>
      <c r="AQ9">
        <f t="shared" si="37"/>
        <v>20</v>
      </c>
      <c r="AR9">
        <f t="shared" si="38"/>
        <v>500</v>
      </c>
    </row>
    <row r="10" spans="2:44" s="6" customFormat="1">
      <c r="B10" s="2">
        <f>Sheet1!A9</f>
        <v>8</v>
      </c>
      <c r="C10" s="1">
        <f>Sheet1!B9</f>
        <v>70</v>
      </c>
      <c r="D10" s="1">
        <f>Sheet1!C9</f>
        <v>20</v>
      </c>
      <c r="E10" s="1">
        <f>Sheet1!D9</f>
        <v>90</v>
      </c>
      <c r="F10" s="1">
        <f>Sheet1!E9</f>
        <v>90</v>
      </c>
      <c r="G10" s="1">
        <f>Sheet1!F9</f>
        <v>110</v>
      </c>
      <c r="H10" s="1">
        <f>Sheet1!G9</f>
        <v>70</v>
      </c>
      <c r="I10" s="1">
        <f>Sheet1!H9</f>
        <v>30</v>
      </c>
      <c r="J10" s="1">
        <f>Sheet1!I9</f>
        <v>0</v>
      </c>
      <c r="K10" s="1">
        <f>Sheet1!J9</f>
        <v>90</v>
      </c>
      <c r="L10" s="1">
        <f>Sheet1!K9</f>
        <v>70</v>
      </c>
      <c r="M10" s="1">
        <f>Sheet1!L9</f>
        <v>95</v>
      </c>
      <c r="N10" s="1">
        <f>Sheet1!M9</f>
        <v>85</v>
      </c>
      <c r="O10" s="1">
        <f>Sheet1!N9</f>
        <v>75</v>
      </c>
      <c r="P10" s="1">
        <f>Sheet1!O9</f>
        <v>70</v>
      </c>
      <c r="Q10" s="1">
        <f>Sheet1!P9</f>
        <v>55</v>
      </c>
      <c r="R10" s="1">
        <f>Sheet1!Q9</f>
        <v>45</v>
      </c>
      <c r="S10" s="1">
        <f>Sheet1!R9</f>
        <v>35</v>
      </c>
      <c r="T10" s="1">
        <f>Sheet1!S9</f>
        <v>25</v>
      </c>
      <c r="U10" s="1">
        <f>Sheet1!T9</f>
        <v>15</v>
      </c>
      <c r="V10" s="1">
        <f>Sheet1!U9</f>
        <v>90</v>
      </c>
      <c r="X10" s="3">
        <f t="shared" si="18"/>
        <v>8</v>
      </c>
      <c r="Y10">
        <f t="shared" si="19"/>
        <v>500</v>
      </c>
      <c r="Z10">
        <f t="shared" si="20"/>
        <v>30</v>
      </c>
      <c r="AA10">
        <f t="shared" si="21"/>
        <v>10000</v>
      </c>
      <c r="AB10">
        <f t="shared" si="22"/>
        <v>10000</v>
      </c>
      <c r="AC10">
        <f t="shared" si="23"/>
        <v>10000</v>
      </c>
      <c r="AD10">
        <f t="shared" si="24"/>
        <v>500</v>
      </c>
      <c r="AE10">
        <f t="shared" si="25"/>
        <v>120</v>
      </c>
      <c r="AF10">
        <f t="shared" si="26"/>
        <v>0</v>
      </c>
      <c r="AG10">
        <f t="shared" si="27"/>
        <v>10000</v>
      </c>
      <c r="AH10">
        <f t="shared" si="28"/>
        <v>500</v>
      </c>
      <c r="AI10">
        <f t="shared" si="29"/>
        <v>10000</v>
      </c>
      <c r="AJ10">
        <f t="shared" si="30"/>
        <v>500</v>
      </c>
      <c r="AK10">
        <f t="shared" si="31"/>
        <v>500</v>
      </c>
      <c r="AL10">
        <f t="shared" si="32"/>
        <v>500</v>
      </c>
      <c r="AM10">
        <f t="shared" si="33"/>
        <v>500</v>
      </c>
      <c r="AN10">
        <f t="shared" si="34"/>
        <v>200</v>
      </c>
      <c r="AO10">
        <f t="shared" si="35"/>
        <v>150</v>
      </c>
      <c r="AP10">
        <f t="shared" si="36"/>
        <v>70</v>
      </c>
      <c r="AQ10">
        <f t="shared" si="37"/>
        <v>20</v>
      </c>
      <c r="AR10">
        <f t="shared" si="38"/>
        <v>10000</v>
      </c>
    </row>
    <row r="11" spans="2:44" s="6" customFormat="1">
      <c r="B11" s="2">
        <f>Sheet1!A10</f>
        <v>9</v>
      </c>
      <c r="C11" s="1">
        <f>Sheet1!B10</f>
        <v>20</v>
      </c>
      <c r="D11" s="1">
        <f>Sheet1!C10</f>
        <v>70</v>
      </c>
      <c r="E11" s="1">
        <f>Sheet1!D10</f>
        <v>0</v>
      </c>
      <c r="F11" s="1">
        <f>Sheet1!E10</f>
        <v>0</v>
      </c>
      <c r="G11" s="1">
        <f>Sheet1!F10</f>
        <v>20</v>
      </c>
      <c r="H11" s="1">
        <f>Sheet1!G10</f>
        <v>20</v>
      </c>
      <c r="I11" s="1">
        <f>Sheet1!H10</f>
        <v>60</v>
      </c>
      <c r="J11" s="1">
        <f>Sheet1!I10</f>
        <v>90</v>
      </c>
      <c r="K11" s="1">
        <f>Sheet1!J10</f>
        <v>0</v>
      </c>
      <c r="L11" s="1">
        <f>Sheet1!K10</f>
        <v>20</v>
      </c>
      <c r="M11" s="1">
        <f>Sheet1!L10</f>
        <v>5</v>
      </c>
      <c r="N11" s="1">
        <f>Sheet1!M10</f>
        <v>5</v>
      </c>
      <c r="O11" s="1">
        <f>Sheet1!N10</f>
        <v>15</v>
      </c>
      <c r="P11" s="1">
        <f>Sheet1!O10</f>
        <v>20</v>
      </c>
      <c r="Q11" s="1">
        <f>Sheet1!P10</f>
        <v>35</v>
      </c>
      <c r="R11" s="1">
        <f>Sheet1!Q10</f>
        <v>45</v>
      </c>
      <c r="S11" s="1">
        <f>Sheet1!R10</f>
        <v>55</v>
      </c>
      <c r="T11" s="1">
        <f>Sheet1!S10</f>
        <v>65</v>
      </c>
      <c r="U11" s="1">
        <f>Sheet1!T10</f>
        <v>75</v>
      </c>
      <c r="V11" s="1">
        <f>Sheet1!U10</f>
        <v>0</v>
      </c>
      <c r="X11" s="3">
        <f t="shared" si="18"/>
        <v>9</v>
      </c>
      <c r="Y11">
        <f t="shared" si="19"/>
        <v>30</v>
      </c>
      <c r="Z11">
        <f t="shared" si="20"/>
        <v>500</v>
      </c>
      <c r="AA11">
        <f t="shared" si="21"/>
        <v>0</v>
      </c>
      <c r="AB11">
        <f t="shared" si="22"/>
        <v>0</v>
      </c>
      <c r="AC11">
        <f t="shared" si="23"/>
        <v>30</v>
      </c>
      <c r="AD11">
        <f t="shared" si="24"/>
        <v>30</v>
      </c>
      <c r="AE11">
        <f t="shared" si="25"/>
        <v>500</v>
      </c>
      <c r="AF11">
        <f t="shared" si="26"/>
        <v>10000</v>
      </c>
      <c r="AG11">
        <f t="shared" si="27"/>
        <v>0</v>
      </c>
      <c r="AH11">
        <f t="shared" si="28"/>
        <v>30</v>
      </c>
      <c r="AI11">
        <f t="shared" si="29"/>
        <v>2</v>
      </c>
      <c r="AJ11">
        <f t="shared" si="30"/>
        <v>2</v>
      </c>
      <c r="AK11">
        <f t="shared" si="31"/>
        <v>20</v>
      </c>
      <c r="AL11">
        <f t="shared" si="32"/>
        <v>30</v>
      </c>
      <c r="AM11">
        <f t="shared" si="33"/>
        <v>150</v>
      </c>
      <c r="AN11">
        <f t="shared" si="34"/>
        <v>200</v>
      </c>
      <c r="AO11">
        <f t="shared" si="35"/>
        <v>500</v>
      </c>
      <c r="AP11">
        <f t="shared" si="36"/>
        <v>500</v>
      </c>
      <c r="AQ11">
        <f t="shared" si="37"/>
        <v>500</v>
      </c>
      <c r="AR11">
        <f t="shared" si="38"/>
        <v>0</v>
      </c>
    </row>
    <row r="12" spans="2:44" s="6" customFormat="1">
      <c r="B12" s="2">
        <f>Sheet1!A11</f>
        <v>10</v>
      </c>
      <c r="C12" s="1">
        <f>Sheet1!B11</f>
        <v>0</v>
      </c>
      <c r="D12" s="1">
        <f>Sheet1!C11</f>
        <v>50</v>
      </c>
      <c r="E12" s="1">
        <f>Sheet1!D11</f>
        <v>20</v>
      </c>
      <c r="F12" s="1">
        <f>Sheet1!E11</f>
        <v>20</v>
      </c>
      <c r="G12" s="1">
        <f>Sheet1!F11</f>
        <v>40</v>
      </c>
      <c r="H12" s="1">
        <f>Sheet1!G11</f>
        <v>0</v>
      </c>
      <c r="I12" s="1">
        <f>Sheet1!H11</f>
        <v>40</v>
      </c>
      <c r="J12" s="1">
        <f>Sheet1!I11</f>
        <v>70</v>
      </c>
      <c r="K12" s="1">
        <f>Sheet1!J11</f>
        <v>20</v>
      </c>
      <c r="L12" s="1">
        <f>Sheet1!K11</f>
        <v>0</v>
      </c>
      <c r="M12" s="1">
        <f>Sheet1!L11</f>
        <v>25</v>
      </c>
      <c r="N12" s="1">
        <f>Sheet1!M11</f>
        <v>15</v>
      </c>
      <c r="O12" s="1">
        <f>Sheet1!N11</f>
        <v>5</v>
      </c>
      <c r="P12" s="1">
        <f>Sheet1!O11</f>
        <v>0</v>
      </c>
      <c r="Q12" s="1">
        <f>Sheet1!P11</f>
        <v>15</v>
      </c>
      <c r="R12" s="1">
        <f>Sheet1!Q11</f>
        <v>25</v>
      </c>
      <c r="S12" s="1">
        <f>Sheet1!R11</f>
        <v>35</v>
      </c>
      <c r="T12" s="1">
        <f>Sheet1!S11</f>
        <v>45</v>
      </c>
      <c r="U12" s="1">
        <f>Sheet1!T11</f>
        <v>55</v>
      </c>
      <c r="V12" s="1">
        <f>Sheet1!U11</f>
        <v>20</v>
      </c>
      <c r="X12" s="3">
        <f t="shared" si="18"/>
        <v>10</v>
      </c>
      <c r="Y12">
        <f t="shared" si="19"/>
        <v>0</v>
      </c>
      <c r="Z12">
        <f t="shared" si="20"/>
        <v>200</v>
      </c>
      <c r="AA12">
        <f t="shared" si="21"/>
        <v>30</v>
      </c>
      <c r="AB12">
        <f t="shared" si="22"/>
        <v>30</v>
      </c>
      <c r="AC12">
        <f t="shared" si="23"/>
        <v>200</v>
      </c>
      <c r="AD12">
        <f t="shared" si="24"/>
        <v>0</v>
      </c>
      <c r="AE12">
        <f t="shared" si="25"/>
        <v>200</v>
      </c>
      <c r="AF12">
        <f t="shared" si="26"/>
        <v>500</v>
      </c>
      <c r="AG12">
        <f t="shared" si="27"/>
        <v>30</v>
      </c>
      <c r="AH12">
        <f t="shared" si="28"/>
        <v>0</v>
      </c>
      <c r="AI12">
        <f t="shared" si="29"/>
        <v>70</v>
      </c>
      <c r="AJ12">
        <f t="shared" si="30"/>
        <v>20</v>
      </c>
      <c r="AK12">
        <f t="shared" si="31"/>
        <v>2</v>
      </c>
      <c r="AL12">
        <f t="shared" si="32"/>
        <v>0</v>
      </c>
      <c r="AM12">
        <f t="shared" si="33"/>
        <v>20</v>
      </c>
      <c r="AN12">
        <f t="shared" si="34"/>
        <v>70</v>
      </c>
      <c r="AO12">
        <f t="shared" si="35"/>
        <v>150</v>
      </c>
      <c r="AP12">
        <f t="shared" si="36"/>
        <v>200</v>
      </c>
      <c r="AQ12">
        <f t="shared" si="37"/>
        <v>500</v>
      </c>
      <c r="AR12">
        <f t="shared" si="38"/>
        <v>30</v>
      </c>
    </row>
    <row r="13" spans="2:44" s="6" customFormat="1">
      <c r="B13" s="2">
        <f>Sheet1!A12</f>
        <v>11</v>
      </c>
      <c r="C13" s="1">
        <f>Sheet1!B12</f>
        <v>25</v>
      </c>
      <c r="D13" s="1">
        <f>Sheet1!C12</f>
        <v>75</v>
      </c>
      <c r="E13" s="1">
        <f>Sheet1!D12</f>
        <v>5</v>
      </c>
      <c r="F13" s="1">
        <f>Sheet1!E12</f>
        <v>5</v>
      </c>
      <c r="G13" s="1">
        <f>Sheet1!F12</f>
        <v>15</v>
      </c>
      <c r="H13" s="1">
        <f>Sheet1!G12</f>
        <v>25</v>
      </c>
      <c r="I13" s="1">
        <f>Sheet1!H12</f>
        <v>65</v>
      </c>
      <c r="J13" s="1">
        <f>Sheet1!I12</f>
        <v>95</v>
      </c>
      <c r="K13" s="1">
        <f>Sheet1!J12</f>
        <v>5</v>
      </c>
      <c r="L13" s="1">
        <f>Sheet1!K12</f>
        <v>25</v>
      </c>
      <c r="M13" s="1">
        <f>Sheet1!L12</f>
        <v>0</v>
      </c>
      <c r="N13" s="1">
        <f>Sheet1!M12</f>
        <v>10</v>
      </c>
      <c r="O13" s="1">
        <f>Sheet1!N12</f>
        <v>20</v>
      </c>
      <c r="P13" s="1">
        <f>Sheet1!O12</f>
        <v>25</v>
      </c>
      <c r="Q13" s="1">
        <f>Sheet1!P12</f>
        <v>40</v>
      </c>
      <c r="R13" s="1">
        <f>Sheet1!Q12</f>
        <v>50</v>
      </c>
      <c r="S13" s="1">
        <f>Sheet1!R12</f>
        <v>60</v>
      </c>
      <c r="T13" s="1">
        <f>Sheet1!S12</f>
        <v>70</v>
      </c>
      <c r="U13" s="1">
        <f>Sheet1!T12</f>
        <v>80</v>
      </c>
      <c r="V13" s="1">
        <f>Sheet1!U12</f>
        <v>5</v>
      </c>
      <c r="X13" s="3">
        <f t="shared" si="18"/>
        <v>11</v>
      </c>
      <c r="Y13">
        <f t="shared" ref="Y13:Y22" si="39">IF(AND(C13&gt;0,C13&lt;3),1,IF(AND(C13&gt;=3,C13&lt;6),2,IF(AND(C13&gt;=6,C13&lt;9),3,IF(AND(C13&gt;=9,C13&lt;12),5,IF(AND(C13&gt;=12,C13&lt;15),10,IF(AND(C13&gt;=15,C13&lt;18),20,IF(AND(C13&gt;=18,C13&lt;21),30,IF(AND(C13&gt;=21,C13&lt;24),50,IF(AND(C13&gt;=24,C13&lt;27),70,IF(AND(C13&gt;=27,C13&lt;30),90,IF(AND(C13&gt;=30,C13&lt;33),120,IF(AND(C13&gt;=33,C13&lt;36),150,IF(AND(C13&gt;=36,C13&lt;54),200,IF(AND(C13&gt;=54,C13&lt;90),500,IF(AND(C13&gt;=90,C13&lt;150),10000,0)))))))))))))))</f>
        <v>70</v>
      </c>
      <c r="Z13">
        <f t="shared" ref="Z13:Z22" si="40">IF(AND(D13&gt;0,D13&lt;3),1,IF(AND(D13&gt;=3,D13&lt;6),2,IF(AND(D13&gt;=6,D13&lt;9),3,IF(AND(D13&gt;=9,D13&lt;12),5,IF(AND(D13&gt;=12,D13&lt;15),10,IF(AND(D13&gt;=15,D13&lt;18),20,IF(AND(D13&gt;=18,D13&lt;21),30,IF(AND(D13&gt;=21,D13&lt;24),50,IF(AND(D13&gt;=24,D13&lt;27),70,IF(AND(D13&gt;=27,D13&lt;30),90,IF(AND(D13&gt;=30,D13&lt;33),120,IF(AND(D13&gt;=33,D13&lt;36),150,IF(AND(D13&gt;=36,D13&lt;54),200,IF(AND(D13&gt;=54,D13&lt;90),500,IF(AND(D13&gt;=90,D13&lt;150),10000,0)))))))))))))))</f>
        <v>500</v>
      </c>
      <c r="AA13">
        <f t="shared" ref="AA13:AA22" si="41">IF(AND(E13&gt;0,E13&lt;3),1,IF(AND(E13&gt;=3,E13&lt;6),2,IF(AND(E13&gt;=6,E13&lt;9),3,IF(AND(E13&gt;=9,E13&lt;12),5,IF(AND(E13&gt;=12,E13&lt;15),10,IF(AND(E13&gt;=15,E13&lt;18),20,IF(AND(E13&gt;=18,E13&lt;21),30,IF(AND(E13&gt;=21,E13&lt;24),50,IF(AND(E13&gt;=24,E13&lt;27),70,IF(AND(E13&gt;=27,E13&lt;30),90,IF(AND(E13&gt;=30,E13&lt;33),120,IF(AND(E13&gt;=33,E13&lt;36),150,IF(AND(E13&gt;=36,E13&lt;54),200,IF(AND(E13&gt;=54,E13&lt;90),500,IF(AND(E13&gt;=90,E13&lt;150),10000,0)))))))))))))))</f>
        <v>2</v>
      </c>
      <c r="AB13">
        <f t="shared" ref="AB13:AB22" si="42">IF(AND(F13&gt;0,F13&lt;3),1,IF(AND(F13&gt;=3,F13&lt;6),2,IF(AND(F13&gt;=6,F13&lt;9),3,IF(AND(F13&gt;=9,F13&lt;12),5,IF(AND(F13&gt;=12,F13&lt;15),10,IF(AND(F13&gt;=15,F13&lt;18),20,IF(AND(F13&gt;=18,F13&lt;21),30,IF(AND(F13&gt;=21,F13&lt;24),50,IF(AND(F13&gt;=24,F13&lt;27),70,IF(AND(F13&gt;=27,F13&lt;30),90,IF(AND(F13&gt;=30,F13&lt;33),120,IF(AND(F13&gt;=33,F13&lt;36),150,IF(AND(F13&gt;=36,F13&lt;54),200,IF(AND(F13&gt;=54,F13&lt;90),500,IF(AND(F13&gt;=90,F13&lt;150),10000,0)))))))))))))))</f>
        <v>2</v>
      </c>
      <c r="AC13">
        <f t="shared" ref="AC13:AC22" si="43">IF(AND(G13&gt;0,G13&lt;3),1,IF(AND(G13&gt;=3,G13&lt;6),2,IF(AND(G13&gt;=6,G13&lt;9),3,IF(AND(G13&gt;=9,G13&lt;12),5,IF(AND(G13&gt;=12,G13&lt;15),10,IF(AND(G13&gt;=15,G13&lt;18),20,IF(AND(G13&gt;=18,G13&lt;21),30,IF(AND(G13&gt;=21,G13&lt;24),50,IF(AND(G13&gt;=24,G13&lt;27),70,IF(AND(G13&gt;=27,G13&lt;30),90,IF(AND(G13&gt;=30,G13&lt;33),120,IF(AND(G13&gt;=33,G13&lt;36),150,IF(AND(G13&gt;=36,G13&lt;54),200,IF(AND(G13&gt;=54,G13&lt;90),500,IF(AND(G13&gt;=90,G13&lt;150),10000,0)))))))))))))))</f>
        <v>20</v>
      </c>
      <c r="AD13">
        <f t="shared" ref="AD13:AD22" si="44">IF(AND(H13&gt;0,H13&lt;3),1,IF(AND(H13&gt;=3,H13&lt;6),2,IF(AND(H13&gt;=6,H13&lt;9),3,IF(AND(H13&gt;=9,H13&lt;12),5,IF(AND(H13&gt;=12,H13&lt;15),10,IF(AND(H13&gt;=15,H13&lt;18),20,IF(AND(H13&gt;=18,H13&lt;21),30,IF(AND(H13&gt;=21,H13&lt;24),50,IF(AND(H13&gt;=24,H13&lt;27),70,IF(AND(H13&gt;=27,H13&lt;30),90,IF(AND(H13&gt;=30,H13&lt;33),120,IF(AND(H13&gt;=33,H13&lt;36),150,IF(AND(H13&gt;=36,H13&lt;54),200,IF(AND(H13&gt;=54,H13&lt;90),500,IF(AND(H13&gt;=90,H13&lt;150),10000,0)))))))))))))))</f>
        <v>70</v>
      </c>
      <c r="AE13">
        <f t="shared" ref="AE13:AE22" si="45">IF(AND(I13&gt;0,I13&lt;3),1,IF(AND(I13&gt;=3,I13&lt;6),2,IF(AND(I13&gt;=6,I13&lt;9),3,IF(AND(I13&gt;=9,I13&lt;12),5,IF(AND(I13&gt;=12,I13&lt;15),10,IF(AND(I13&gt;=15,I13&lt;18),20,IF(AND(I13&gt;=18,I13&lt;21),30,IF(AND(I13&gt;=21,I13&lt;24),50,IF(AND(I13&gt;=24,I13&lt;27),70,IF(AND(I13&gt;=27,I13&lt;30),90,IF(AND(I13&gt;=30,I13&lt;33),120,IF(AND(I13&gt;=33,I13&lt;36),150,IF(AND(I13&gt;=36,I13&lt;54),200,IF(AND(I13&gt;=54,I13&lt;90),500,IF(AND(I13&gt;=90,I13&lt;150),10000,0)))))))))))))))</f>
        <v>500</v>
      </c>
      <c r="AF13">
        <f t="shared" ref="AF13:AF22" si="46">IF(AND(J13&gt;0,J13&lt;3),1,IF(AND(J13&gt;=3,J13&lt;6),2,IF(AND(J13&gt;=6,J13&lt;9),3,IF(AND(J13&gt;=9,J13&lt;12),5,IF(AND(J13&gt;=12,J13&lt;15),10,IF(AND(J13&gt;=15,J13&lt;18),20,IF(AND(J13&gt;=18,J13&lt;21),30,IF(AND(J13&gt;=21,J13&lt;24),50,IF(AND(J13&gt;=24,J13&lt;27),70,IF(AND(J13&gt;=27,J13&lt;30),90,IF(AND(J13&gt;=30,J13&lt;33),120,IF(AND(J13&gt;=33,J13&lt;36),150,IF(AND(J13&gt;=36,J13&lt;54),200,IF(AND(J13&gt;=54,J13&lt;90),500,IF(AND(J13&gt;=90,J13&lt;150),10000,0)))))))))))))))</f>
        <v>10000</v>
      </c>
      <c r="AG13">
        <f t="shared" ref="AG13:AG22" si="47">IF(AND(K13&gt;0,K13&lt;3),1,IF(AND(K13&gt;=3,K13&lt;6),2,IF(AND(K13&gt;=6,K13&lt;9),3,IF(AND(K13&gt;=9,K13&lt;12),5,IF(AND(K13&gt;=12,K13&lt;15),10,IF(AND(K13&gt;=15,K13&lt;18),20,IF(AND(K13&gt;=18,K13&lt;21),30,IF(AND(K13&gt;=21,K13&lt;24),50,IF(AND(K13&gt;=24,K13&lt;27),70,IF(AND(K13&gt;=27,K13&lt;30),90,IF(AND(K13&gt;=30,K13&lt;33),120,IF(AND(K13&gt;=33,K13&lt;36),150,IF(AND(K13&gt;=36,K13&lt;54),200,IF(AND(K13&gt;=54,K13&lt;90),500,IF(AND(K13&gt;=90,K13&lt;150),10000,0)))))))))))))))</f>
        <v>2</v>
      </c>
      <c r="AH13">
        <f>IF(AND(L13&gt;0,L13&lt;3),1,IF(AND(L13&gt;=3,L13&lt;6),2,IF(AND(L13&gt;=6,L13&lt;9),3,IF(AND(L13&gt;=9,L13&lt;12),5,IF(AND(L13&gt;=12,L13&lt;15),10,IF(AND(L13&gt;=15,L13&lt;18),20,IF(AND(L13&gt;=18,L13&lt;21),30,IF(AND(L13&gt;=21,L13&lt;24),50,IF(AND(L13&gt;=24,L13&lt;27),70,IF(AND(L13&gt;=27,L13&lt;30),90,IF(AND(L13&gt;=30,L13&lt;33),120,IF(AND(L13&gt;=33,L13&lt;36),150,IF(AND(L13&gt;=36,L13&lt;54),200,IF(AND(L13&gt;=54,L13&lt;90),500,IF(AND(L13&gt;=90,L13&lt;150),10000,0)))))))))))))))</f>
        <v>70</v>
      </c>
      <c r="AI13">
        <f t="shared" si="29"/>
        <v>0</v>
      </c>
      <c r="AJ13">
        <f t="shared" si="30"/>
        <v>5</v>
      </c>
      <c r="AK13">
        <f t="shared" si="31"/>
        <v>30</v>
      </c>
      <c r="AL13">
        <f t="shared" si="32"/>
        <v>70</v>
      </c>
      <c r="AM13">
        <f t="shared" si="33"/>
        <v>200</v>
      </c>
      <c r="AN13">
        <f t="shared" si="34"/>
        <v>200</v>
      </c>
      <c r="AO13">
        <f t="shared" si="35"/>
        <v>500</v>
      </c>
      <c r="AP13">
        <f t="shared" si="36"/>
        <v>500</v>
      </c>
      <c r="AQ13">
        <f t="shared" si="37"/>
        <v>500</v>
      </c>
      <c r="AR13">
        <f t="shared" si="38"/>
        <v>2</v>
      </c>
    </row>
    <row r="14" spans="2:44" s="6" customFormat="1">
      <c r="B14" s="2">
        <f>Sheet1!A13</f>
        <v>12</v>
      </c>
      <c r="C14" s="1">
        <f>Sheet1!B13</f>
        <v>15</v>
      </c>
      <c r="D14" s="1">
        <f>Sheet1!C13</f>
        <v>65</v>
      </c>
      <c r="E14" s="1">
        <f>Sheet1!D13</f>
        <v>5</v>
      </c>
      <c r="F14" s="1">
        <f>Sheet1!E13</f>
        <v>5</v>
      </c>
      <c r="G14" s="1">
        <f>Sheet1!F13</f>
        <v>25</v>
      </c>
      <c r="H14" s="1">
        <f>Sheet1!G13</f>
        <v>15</v>
      </c>
      <c r="I14" s="1">
        <f>Sheet1!H13</f>
        <v>55</v>
      </c>
      <c r="J14" s="1">
        <f>Sheet1!I13</f>
        <v>85</v>
      </c>
      <c r="K14" s="1">
        <f>Sheet1!J13</f>
        <v>5</v>
      </c>
      <c r="L14" s="1">
        <f>Sheet1!K13</f>
        <v>15</v>
      </c>
      <c r="M14" s="1">
        <f>Sheet1!L13</f>
        <v>10</v>
      </c>
      <c r="N14" s="1">
        <f>Sheet1!M13</f>
        <v>0</v>
      </c>
      <c r="O14" s="1">
        <f>Sheet1!N13</f>
        <v>10</v>
      </c>
      <c r="P14" s="1">
        <f>Sheet1!O13</f>
        <v>15</v>
      </c>
      <c r="Q14" s="1">
        <f>Sheet1!P13</f>
        <v>30</v>
      </c>
      <c r="R14" s="1">
        <f>Sheet1!Q13</f>
        <v>40</v>
      </c>
      <c r="S14" s="1">
        <f>Sheet1!R13</f>
        <v>50</v>
      </c>
      <c r="T14" s="1">
        <f>Sheet1!S13</f>
        <v>60</v>
      </c>
      <c r="U14" s="1">
        <f>Sheet1!T13</f>
        <v>70</v>
      </c>
      <c r="V14" s="1">
        <f>Sheet1!U13</f>
        <v>5</v>
      </c>
      <c r="X14" s="3">
        <f t="shared" si="18"/>
        <v>12</v>
      </c>
      <c r="Y14">
        <f t="shared" si="39"/>
        <v>20</v>
      </c>
      <c r="Z14">
        <f t="shared" si="40"/>
        <v>500</v>
      </c>
      <c r="AA14">
        <f t="shared" si="41"/>
        <v>2</v>
      </c>
      <c r="AB14">
        <f t="shared" si="42"/>
        <v>2</v>
      </c>
      <c r="AC14">
        <f t="shared" si="43"/>
        <v>70</v>
      </c>
      <c r="AD14">
        <f t="shared" si="44"/>
        <v>20</v>
      </c>
      <c r="AE14">
        <f t="shared" si="45"/>
        <v>500</v>
      </c>
      <c r="AF14">
        <f t="shared" si="46"/>
        <v>500</v>
      </c>
      <c r="AG14">
        <f t="shared" si="47"/>
        <v>2</v>
      </c>
      <c r="AH14">
        <f t="shared" ref="AH14:AH22" si="48">IF(AND(L14&gt;0,L14&lt;3),1,IF(AND(L14&gt;=3,L14&lt;6),2,IF(AND(L14&gt;=6,L14&lt;9),3,IF(AND(L14&gt;=9,L14&lt;12),5,IF(AND(L14&gt;=12,L14&lt;15),10,IF(AND(L14&gt;=15,L14&lt;18),20,IF(AND(L14&gt;=18,L14&lt;21),30,IF(AND(L14&gt;=21,L14&lt;24),50,IF(AND(L14&gt;=24,L14&lt;27),70,IF(AND(L14&gt;=27,L14&lt;30),90,IF(AND(L14&gt;=30,L14&lt;33),120,IF(AND(L14&gt;=33,L14&lt;36),150,IF(AND(L14&gt;=36,L14&lt;54),200,IF(AND(L14&gt;=54,L14&lt;90),500,IF(AND(L14&gt;=90,L14&lt;150),10000,0)))))))))))))))</f>
        <v>20</v>
      </c>
      <c r="AI14">
        <f t="shared" ref="AI14:AI22" si="49">IF(AND(M14&gt;0,M14&lt;3),1,IF(AND(M14&gt;=3,M14&lt;6),2,IF(AND(M14&gt;=6,M14&lt;9),3,IF(AND(M14&gt;=9,M14&lt;12),5,IF(AND(M14&gt;=12,M14&lt;15),10,IF(AND(M14&gt;=15,M14&lt;18),20,IF(AND(M14&gt;=18,M14&lt;21),30,IF(AND(M14&gt;=21,M14&lt;24),50,IF(AND(M14&gt;=24,M14&lt;27),70,IF(AND(M14&gt;=27,M14&lt;30),90,IF(AND(M14&gt;=30,M14&lt;33),120,IF(AND(M14&gt;=33,M14&lt;36),150,IF(AND(M14&gt;=36,M14&lt;54),200,IF(AND(M14&gt;=54,M14&lt;90),500,IF(AND(M14&gt;=90,M14&lt;150),10000,0)))))))))))))))</f>
        <v>5</v>
      </c>
      <c r="AJ14">
        <f t="shared" ref="AJ14:AJ22" si="50">IF(AND(N14&gt;0,N14&lt;3),1,IF(AND(N14&gt;=3,N14&lt;6),2,IF(AND(N14&gt;=6,N14&lt;9),3,IF(AND(N14&gt;=9,N14&lt;12),5,IF(AND(N14&gt;=12,N14&lt;15),10,IF(AND(N14&gt;=15,N14&lt;18),20,IF(AND(N14&gt;=18,N14&lt;21),30,IF(AND(N14&gt;=21,N14&lt;24),50,IF(AND(N14&gt;=24,N14&lt;27),70,IF(AND(N14&gt;=27,N14&lt;30),90,IF(AND(N14&gt;=30,N14&lt;33),120,IF(AND(N14&gt;=33,N14&lt;36),150,IF(AND(N14&gt;=36,N14&lt;54),200,IF(AND(N14&gt;=54,N14&lt;90),500,IF(AND(N14&gt;=90,N14&lt;150),10000,0)))))))))))))))</f>
        <v>0</v>
      </c>
      <c r="AK14">
        <f t="shared" ref="AK14:AK22" si="51">IF(AND(O14&gt;0,O14&lt;3),1,IF(AND(O14&gt;=3,O14&lt;6),2,IF(AND(O14&gt;=6,O14&lt;9),3,IF(AND(O14&gt;=9,O14&lt;12),5,IF(AND(O14&gt;=12,O14&lt;15),10,IF(AND(O14&gt;=15,O14&lt;18),20,IF(AND(O14&gt;=18,O14&lt;21),30,IF(AND(O14&gt;=21,O14&lt;24),50,IF(AND(O14&gt;=24,O14&lt;27),70,IF(AND(O14&gt;=27,O14&lt;30),90,IF(AND(O14&gt;=30,O14&lt;33),120,IF(AND(O14&gt;=33,O14&lt;36),150,IF(AND(O14&gt;=36,O14&lt;54),200,IF(AND(O14&gt;=54,O14&lt;90),500,IF(AND(O14&gt;=90,O14&lt;150),10000,0)))))))))))))))</f>
        <v>5</v>
      </c>
      <c r="AL14">
        <f t="shared" ref="AL14:AL22" si="52">IF(AND(P14&gt;0,P14&lt;3),1,IF(AND(P14&gt;=3,P14&lt;6),2,IF(AND(P14&gt;=6,P14&lt;9),3,IF(AND(P14&gt;=9,P14&lt;12),5,IF(AND(P14&gt;=12,P14&lt;15),10,IF(AND(P14&gt;=15,P14&lt;18),20,IF(AND(P14&gt;=18,P14&lt;21),30,IF(AND(P14&gt;=21,P14&lt;24),50,IF(AND(P14&gt;=24,P14&lt;27),70,IF(AND(P14&gt;=27,P14&lt;30),90,IF(AND(P14&gt;=30,P14&lt;33),120,IF(AND(P14&gt;=33,P14&lt;36),150,IF(AND(P14&gt;=36,P14&lt;54),200,IF(AND(P14&gt;=54,P14&lt;90),500,IF(AND(P14&gt;=90,P14&lt;150),10000,0)))))))))))))))</f>
        <v>20</v>
      </c>
      <c r="AM14">
        <f t="shared" ref="AM14:AM22" si="53">IF(AND(Q14&gt;0,Q14&lt;3),1,IF(AND(Q14&gt;=3,Q14&lt;6),2,IF(AND(Q14&gt;=6,Q14&lt;9),3,IF(AND(Q14&gt;=9,Q14&lt;12),5,IF(AND(Q14&gt;=12,Q14&lt;15),10,IF(AND(Q14&gt;=15,Q14&lt;18),20,IF(AND(Q14&gt;=18,Q14&lt;21),30,IF(AND(Q14&gt;=21,Q14&lt;24),50,IF(AND(Q14&gt;=24,Q14&lt;27),70,IF(AND(Q14&gt;=27,Q14&lt;30),90,IF(AND(Q14&gt;=30,Q14&lt;33),120,IF(AND(Q14&gt;=33,Q14&lt;36),150,IF(AND(Q14&gt;=36,Q14&lt;54),200,IF(AND(Q14&gt;=54,Q14&lt;90),500,IF(AND(Q14&gt;=90,Q14&lt;150),10000,0)))))))))))))))</f>
        <v>120</v>
      </c>
      <c r="AN14">
        <f t="shared" ref="AN14:AN22" si="54">IF(AND(R14&gt;0,R14&lt;3),1,IF(AND(R14&gt;=3,R14&lt;6),2,IF(AND(R14&gt;=6,R14&lt;9),3,IF(AND(R14&gt;=9,R14&lt;12),5,IF(AND(R14&gt;=12,R14&lt;15),10,IF(AND(R14&gt;=15,R14&lt;18),20,IF(AND(R14&gt;=18,R14&lt;21),30,IF(AND(R14&gt;=21,R14&lt;24),50,IF(AND(R14&gt;=24,R14&lt;27),70,IF(AND(R14&gt;=27,R14&lt;30),90,IF(AND(R14&gt;=30,R14&lt;33),120,IF(AND(R14&gt;=33,R14&lt;36),150,IF(AND(R14&gt;=36,R14&lt;54),200,IF(AND(R14&gt;=54,R14&lt;90),500,IF(AND(R14&gt;=90,R14&lt;150),10000,0)))))))))))))))</f>
        <v>200</v>
      </c>
      <c r="AO14">
        <f t="shared" ref="AO14:AO22" si="55">IF(AND(S14&gt;0,S14&lt;3),1,IF(AND(S14&gt;=3,S14&lt;6),2,IF(AND(S14&gt;=6,S14&lt;9),3,IF(AND(S14&gt;=9,S14&lt;12),5,IF(AND(S14&gt;=12,S14&lt;15),10,IF(AND(S14&gt;=15,S14&lt;18),20,IF(AND(S14&gt;=18,S14&lt;21),30,IF(AND(S14&gt;=21,S14&lt;24),50,IF(AND(S14&gt;=24,S14&lt;27),70,IF(AND(S14&gt;=27,S14&lt;30),90,IF(AND(S14&gt;=30,S14&lt;33),120,IF(AND(S14&gt;=33,S14&lt;36),150,IF(AND(S14&gt;=36,S14&lt;54),200,IF(AND(S14&gt;=54,S14&lt;90),500,IF(AND(S14&gt;=90,S14&lt;150),10000,0)))))))))))))))</f>
        <v>200</v>
      </c>
      <c r="AP14">
        <f t="shared" ref="AP14:AP22" si="56">IF(AND(T14&gt;0,T14&lt;3),1,IF(AND(T14&gt;=3,T14&lt;6),2,IF(AND(T14&gt;=6,T14&lt;9),3,IF(AND(T14&gt;=9,T14&lt;12),5,IF(AND(T14&gt;=12,T14&lt;15),10,IF(AND(T14&gt;=15,T14&lt;18),20,IF(AND(T14&gt;=18,T14&lt;21),30,IF(AND(T14&gt;=21,T14&lt;24),50,IF(AND(T14&gt;=24,T14&lt;27),70,IF(AND(T14&gt;=27,T14&lt;30),90,IF(AND(T14&gt;=30,T14&lt;33),120,IF(AND(T14&gt;=33,T14&lt;36),150,IF(AND(T14&gt;=36,T14&lt;54),200,IF(AND(T14&gt;=54,T14&lt;90),500,IF(AND(T14&gt;=90,T14&lt;150),10000,0)))))))))))))))</f>
        <v>500</v>
      </c>
      <c r="AQ14">
        <f t="shared" ref="AQ14:AQ22" si="57">IF(AND(U14&gt;0,U14&lt;3),1,IF(AND(U14&gt;=3,U14&lt;6),2,IF(AND(U14&gt;=6,U14&lt;9),3,IF(AND(U14&gt;=9,U14&lt;12),5,IF(AND(U14&gt;=12,U14&lt;15),10,IF(AND(U14&gt;=15,U14&lt;18),20,IF(AND(U14&gt;=18,U14&lt;21),30,IF(AND(U14&gt;=21,U14&lt;24),50,IF(AND(U14&gt;=24,U14&lt;27),70,IF(AND(U14&gt;=27,U14&lt;30),90,IF(AND(U14&gt;=30,U14&lt;33),120,IF(AND(U14&gt;=33,U14&lt;36),150,IF(AND(U14&gt;=36,U14&lt;54),200,IF(AND(U14&gt;=54,U14&lt;90),500,IF(AND(U14&gt;=90,U14&lt;150),10000,0)))))))))))))))</f>
        <v>500</v>
      </c>
      <c r="AR14">
        <f t="shared" ref="AR14:AR22" si="58">IF(AND(V14&gt;0,V14&lt;3),1,IF(AND(V14&gt;=3,V14&lt;6),2,IF(AND(V14&gt;=6,V14&lt;9),3,IF(AND(V14&gt;=9,V14&lt;12),5,IF(AND(V14&gt;=12,V14&lt;15),10,IF(AND(V14&gt;=15,V14&lt;18),20,IF(AND(V14&gt;=18,V14&lt;21),30,IF(AND(V14&gt;=21,V14&lt;24),50,IF(AND(V14&gt;=24,V14&lt;27),70,IF(AND(V14&gt;=27,V14&lt;30),90,IF(AND(V14&gt;=30,V14&lt;33),120,IF(AND(V14&gt;=33,V14&lt;36),150,IF(AND(V14&gt;=36,V14&lt;54),200,IF(AND(V14&gt;=54,V14&lt;90),500,IF(AND(V14&gt;=90,V14&lt;150),10000,0)))))))))))))))</f>
        <v>2</v>
      </c>
    </row>
    <row r="15" spans="2:44" s="6" customFormat="1">
      <c r="B15" s="2">
        <f>Sheet1!A14</f>
        <v>13</v>
      </c>
      <c r="C15" s="1">
        <f>Sheet1!B14</f>
        <v>5</v>
      </c>
      <c r="D15" s="1">
        <f>Sheet1!C14</f>
        <v>55</v>
      </c>
      <c r="E15" s="1">
        <f>Sheet1!D14</f>
        <v>15</v>
      </c>
      <c r="F15" s="1">
        <f>Sheet1!E14</f>
        <v>15</v>
      </c>
      <c r="G15" s="1">
        <f>Sheet1!F14</f>
        <v>35</v>
      </c>
      <c r="H15" s="1">
        <f>Sheet1!G14</f>
        <v>5</v>
      </c>
      <c r="I15" s="1">
        <f>Sheet1!H14</f>
        <v>45</v>
      </c>
      <c r="J15" s="1">
        <f>Sheet1!I14</f>
        <v>75</v>
      </c>
      <c r="K15" s="1">
        <f>Sheet1!J14</f>
        <v>15</v>
      </c>
      <c r="L15" s="1">
        <f>Sheet1!K14</f>
        <v>5</v>
      </c>
      <c r="M15" s="1">
        <f>Sheet1!L14</f>
        <v>20</v>
      </c>
      <c r="N15" s="1">
        <f>Sheet1!M14</f>
        <v>10</v>
      </c>
      <c r="O15" s="1">
        <f>Sheet1!N14</f>
        <v>0</v>
      </c>
      <c r="P15" s="1">
        <f>Sheet1!O14</f>
        <v>5</v>
      </c>
      <c r="Q15" s="1">
        <f>Sheet1!P14</f>
        <v>20</v>
      </c>
      <c r="R15" s="1">
        <f>Sheet1!Q14</f>
        <v>30</v>
      </c>
      <c r="S15" s="1">
        <f>Sheet1!R14</f>
        <v>40</v>
      </c>
      <c r="T15" s="1">
        <f>Sheet1!S14</f>
        <v>50</v>
      </c>
      <c r="U15" s="1">
        <f>Sheet1!T14</f>
        <v>60</v>
      </c>
      <c r="V15" s="1">
        <f>Sheet1!U14</f>
        <v>15</v>
      </c>
      <c r="X15" s="3">
        <f t="shared" si="18"/>
        <v>13</v>
      </c>
      <c r="Y15">
        <f t="shared" si="39"/>
        <v>2</v>
      </c>
      <c r="Z15">
        <f t="shared" si="40"/>
        <v>500</v>
      </c>
      <c r="AA15">
        <f t="shared" si="41"/>
        <v>20</v>
      </c>
      <c r="AB15">
        <f t="shared" si="42"/>
        <v>20</v>
      </c>
      <c r="AC15">
        <f t="shared" si="43"/>
        <v>150</v>
      </c>
      <c r="AD15">
        <f t="shared" si="44"/>
        <v>2</v>
      </c>
      <c r="AE15">
        <f t="shared" si="45"/>
        <v>200</v>
      </c>
      <c r="AF15">
        <f t="shared" si="46"/>
        <v>500</v>
      </c>
      <c r="AG15">
        <f t="shared" si="47"/>
        <v>20</v>
      </c>
      <c r="AH15">
        <f t="shared" si="48"/>
        <v>2</v>
      </c>
      <c r="AI15">
        <f t="shared" si="49"/>
        <v>30</v>
      </c>
      <c r="AJ15">
        <f t="shared" si="50"/>
        <v>5</v>
      </c>
      <c r="AK15">
        <f t="shared" si="51"/>
        <v>0</v>
      </c>
      <c r="AL15">
        <f t="shared" si="52"/>
        <v>2</v>
      </c>
      <c r="AM15">
        <f t="shared" si="53"/>
        <v>30</v>
      </c>
      <c r="AN15">
        <f t="shared" si="54"/>
        <v>120</v>
      </c>
      <c r="AO15">
        <f t="shared" si="55"/>
        <v>200</v>
      </c>
      <c r="AP15">
        <f t="shared" si="56"/>
        <v>200</v>
      </c>
      <c r="AQ15">
        <f t="shared" si="57"/>
        <v>500</v>
      </c>
      <c r="AR15">
        <f t="shared" si="58"/>
        <v>20</v>
      </c>
    </row>
    <row r="16" spans="2:44" s="6" customFormat="1">
      <c r="B16" s="2">
        <f>Sheet1!A15</f>
        <v>14</v>
      </c>
      <c r="C16" s="1">
        <f>Sheet1!B15</f>
        <v>0</v>
      </c>
      <c r="D16" s="1">
        <f>Sheet1!C15</f>
        <v>50</v>
      </c>
      <c r="E16" s="1">
        <f>Sheet1!D15</f>
        <v>20</v>
      </c>
      <c r="F16" s="1">
        <f>Sheet1!E15</f>
        <v>20</v>
      </c>
      <c r="G16" s="1">
        <f>Sheet1!F15</f>
        <v>40</v>
      </c>
      <c r="H16" s="1">
        <f>Sheet1!G15</f>
        <v>0</v>
      </c>
      <c r="I16" s="1">
        <f>Sheet1!H15</f>
        <v>40</v>
      </c>
      <c r="J16" s="1">
        <f>Sheet1!I15</f>
        <v>70</v>
      </c>
      <c r="K16" s="1">
        <f>Sheet1!J15</f>
        <v>20</v>
      </c>
      <c r="L16" s="1">
        <f>Sheet1!K15</f>
        <v>0</v>
      </c>
      <c r="M16" s="1">
        <f>Sheet1!L15</f>
        <v>25</v>
      </c>
      <c r="N16" s="1">
        <f>Sheet1!M15</f>
        <v>15</v>
      </c>
      <c r="O16" s="1">
        <f>Sheet1!N15</f>
        <v>5</v>
      </c>
      <c r="P16" s="1">
        <f>Sheet1!O15</f>
        <v>0</v>
      </c>
      <c r="Q16" s="1">
        <f>Sheet1!P15</f>
        <v>15</v>
      </c>
      <c r="R16" s="1">
        <f>Sheet1!Q15</f>
        <v>25</v>
      </c>
      <c r="S16" s="1">
        <f>Sheet1!R15</f>
        <v>35</v>
      </c>
      <c r="T16" s="1">
        <f>Sheet1!S15</f>
        <v>45</v>
      </c>
      <c r="U16" s="1">
        <f>Sheet1!T15</f>
        <v>55</v>
      </c>
      <c r="V16" s="1">
        <f>Sheet1!U15</f>
        <v>20</v>
      </c>
      <c r="X16" s="3">
        <f t="shared" si="18"/>
        <v>14</v>
      </c>
      <c r="Y16">
        <f t="shared" si="39"/>
        <v>0</v>
      </c>
      <c r="Z16">
        <f t="shared" si="40"/>
        <v>200</v>
      </c>
      <c r="AA16">
        <f t="shared" si="41"/>
        <v>30</v>
      </c>
      <c r="AB16">
        <f t="shared" si="42"/>
        <v>30</v>
      </c>
      <c r="AC16">
        <f t="shared" si="43"/>
        <v>200</v>
      </c>
      <c r="AD16">
        <f t="shared" si="44"/>
        <v>0</v>
      </c>
      <c r="AE16">
        <f t="shared" si="45"/>
        <v>200</v>
      </c>
      <c r="AF16">
        <f t="shared" si="46"/>
        <v>500</v>
      </c>
      <c r="AG16">
        <f t="shared" si="47"/>
        <v>30</v>
      </c>
      <c r="AH16">
        <f t="shared" si="48"/>
        <v>0</v>
      </c>
      <c r="AI16">
        <f t="shared" si="49"/>
        <v>70</v>
      </c>
      <c r="AJ16">
        <f t="shared" si="50"/>
        <v>20</v>
      </c>
      <c r="AK16">
        <f t="shared" si="51"/>
        <v>2</v>
      </c>
      <c r="AL16">
        <f t="shared" si="52"/>
        <v>0</v>
      </c>
      <c r="AM16">
        <f t="shared" si="53"/>
        <v>20</v>
      </c>
      <c r="AN16">
        <f t="shared" si="54"/>
        <v>70</v>
      </c>
      <c r="AO16">
        <f t="shared" si="55"/>
        <v>150</v>
      </c>
      <c r="AP16">
        <f t="shared" si="56"/>
        <v>200</v>
      </c>
      <c r="AQ16">
        <f t="shared" si="57"/>
        <v>500</v>
      </c>
      <c r="AR16">
        <f t="shared" si="58"/>
        <v>30</v>
      </c>
    </row>
    <row r="17" spans="2:44" s="6" customFormat="1">
      <c r="B17" s="2">
        <f>Sheet1!A16</f>
        <v>15</v>
      </c>
      <c r="C17" s="1">
        <f>Sheet1!B16</f>
        <v>15</v>
      </c>
      <c r="D17" s="1">
        <f>Sheet1!C16</f>
        <v>35</v>
      </c>
      <c r="E17" s="1">
        <f>Sheet1!D16</f>
        <v>35</v>
      </c>
      <c r="F17" s="1">
        <f>Sheet1!E16</f>
        <v>35</v>
      </c>
      <c r="G17" s="1">
        <f>Sheet1!F16</f>
        <v>55</v>
      </c>
      <c r="H17" s="1">
        <f>Sheet1!G16</f>
        <v>15</v>
      </c>
      <c r="I17" s="1">
        <f>Sheet1!H16</f>
        <v>25</v>
      </c>
      <c r="J17" s="1">
        <f>Sheet1!I16</f>
        <v>55</v>
      </c>
      <c r="K17" s="1">
        <f>Sheet1!J16</f>
        <v>35</v>
      </c>
      <c r="L17" s="1">
        <f>Sheet1!K16</f>
        <v>15</v>
      </c>
      <c r="M17" s="1">
        <f>Sheet1!L16</f>
        <v>40</v>
      </c>
      <c r="N17" s="1">
        <f>Sheet1!M16</f>
        <v>30</v>
      </c>
      <c r="O17" s="1">
        <f>Sheet1!N16</f>
        <v>20</v>
      </c>
      <c r="P17" s="1">
        <f>Sheet1!O16</f>
        <v>15</v>
      </c>
      <c r="Q17" s="1">
        <f>Sheet1!P16</f>
        <v>0</v>
      </c>
      <c r="R17" s="1">
        <f>Sheet1!Q16</f>
        <v>10</v>
      </c>
      <c r="S17" s="1">
        <f>Sheet1!R16</f>
        <v>20</v>
      </c>
      <c r="T17" s="1">
        <f>Sheet1!S16</f>
        <v>30</v>
      </c>
      <c r="U17" s="1">
        <f>Sheet1!T16</f>
        <v>40</v>
      </c>
      <c r="V17" s="1">
        <f>Sheet1!U16</f>
        <v>35</v>
      </c>
      <c r="X17" s="3">
        <f t="shared" si="18"/>
        <v>15</v>
      </c>
      <c r="Y17">
        <f t="shared" si="39"/>
        <v>20</v>
      </c>
      <c r="Z17">
        <f t="shared" si="40"/>
        <v>150</v>
      </c>
      <c r="AA17">
        <f t="shared" si="41"/>
        <v>150</v>
      </c>
      <c r="AB17">
        <f t="shared" si="42"/>
        <v>150</v>
      </c>
      <c r="AC17">
        <f t="shared" si="43"/>
        <v>500</v>
      </c>
      <c r="AD17">
        <f t="shared" si="44"/>
        <v>20</v>
      </c>
      <c r="AE17">
        <f t="shared" si="45"/>
        <v>70</v>
      </c>
      <c r="AF17">
        <f t="shared" si="46"/>
        <v>500</v>
      </c>
      <c r="AG17">
        <f t="shared" si="47"/>
        <v>150</v>
      </c>
      <c r="AH17">
        <f t="shared" si="48"/>
        <v>20</v>
      </c>
      <c r="AI17">
        <f t="shared" si="49"/>
        <v>200</v>
      </c>
      <c r="AJ17">
        <f t="shared" si="50"/>
        <v>120</v>
      </c>
      <c r="AK17">
        <f t="shared" si="51"/>
        <v>30</v>
      </c>
      <c r="AL17">
        <f t="shared" si="52"/>
        <v>20</v>
      </c>
      <c r="AM17">
        <f t="shared" si="53"/>
        <v>0</v>
      </c>
      <c r="AN17">
        <f t="shared" si="54"/>
        <v>5</v>
      </c>
      <c r="AO17">
        <f t="shared" si="55"/>
        <v>30</v>
      </c>
      <c r="AP17">
        <f t="shared" si="56"/>
        <v>120</v>
      </c>
      <c r="AQ17">
        <f t="shared" si="57"/>
        <v>200</v>
      </c>
      <c r="AR17">
        <f t="shared" si="58"/>
        <v>150</v>
      </c>
    </row>
    <row r="18" spans="2:44" s="6" customFormat="1">
      <c r="B18" s="2">
        <f>Sheet1!A17</f>
        <v>16</v>
      </c>
      <c r="C18" s="1">
        <f>Sheet1!B17</f>
        <v>25</v>
      </c>
      <c r="D18" s="1">
        <f>Sheet1!C17</f>
        <v>25</v>
      </c>
      <c r="E18" s="1">
        <f>Sheet1!D17</f>
        <v>45</v>
      </c>
      <c r="F18" s="1">
        <f>Sheet1!E17</f>
        <v>45</v>
      </c>
      <c r="G18" s="1">
        <f>Sheet1!F17</f>
        <v>65</v>
      </c>
      <c r="H18" s="1">
        <f>Sheet1!G17</f>
        <v>25</v>
      </c>
      <c r="I18" s="1">
        <f>Sheet1!H17</f>
        <v>15</v>
      </c>
      <c r="J18" s="1">
        <f>Sheet1!I17</f>
        <v>45</v>
      </c>
      <c r="K18" s="1">
        <f>Sheet1!J17</f>
        <v>45</v>
      </c>
      <c r="L18" s="1">
        <f>Sheet1!K17</f>
        <v>25</v>
      </c>
      <c r="M18" s="1">
        <f>Sheet1!L17</f>
        <v>50</v>
      </c>
      <c r="N18" s="1">
        <f>Sheet1!M17</f>
        <v>40</v>
      </c>
      <c r="O18" s="1">
        <f>Sheet1!N17</f>
        <v>30</v>
      </c>
      <c r="P18" s="1">
        <f>Sheet1!O17</f>
        <v>25</v>
      </c>
      <c r="Q18" s="1">
        <f>Sheet1!P17</f>
        <v>10</v>
      </c>
      <c r="R18" s="1">
        <f>Sheet1!Q17</f>
        <v>0</v>
      </c>
      <c r="S18" s="1">
        <f>Sheet1!R17</f>
        <v>10</v>
      </c>
      <c r="T18" s="1">
        <f>Sheet1!S17</f>
        <v>20</v>
      </c>
      <c r="U18" s="1">
        <f>Sheet1!T17</f>
        <v>30</v>
      </c>
      <c r="V18" s="1">
        <f>Sheet1!U17</f>
        <v>45</v>
      </c>
      <c r="X18" s="3">
        <f t="shared" si="18"/>
        <v>16</v>
      </c>
      <c r="Y18">
        <f t="shared" si="39"/>
        <v>70</v>
      </c>
      <c r="Z18">
        <f t="shared" si="40"/>
        <v>70</v>
      </c>
      <c r="AA18">
        <f t="shared" si="41"/>
        <v>200</v>
      </c>
      <c r="AB18">
        <f t="shared" si="42"/>
        <v>200</v>
      </c>
      <c r="AC18">
        <f t="shared" si="43"/>
        <v>500</v>
      </c>
      <c r="AD18">
        <f t="shared" si="44"/>
        <v>70</v>
      </c>
      <c r="AE18">
        <f t="shared" si="45"/>
        <v>20</v>
      </c>
      <c r="AF18">
        <f t="shared" si="46"/>
        <v>200</v>
      </c>
      <c r="AG18">
        <f t="shared" si="47"/>
        <v>200</v>
      </c>
      <c r="AH18">
        <f t="shared" si="48"/>
        <v>70</v>
      </c>
      <c r="AI18">
        <f t="shared" si="49"/>
        <v>200</v>
      </c>
      <c r="AJ18">
        <f t="shared" si="50"/>
        <v>200</v>
      </c>
      <c r="AK18">
        <f t="shared" si="51"/>
        <v>120</v>
      </c>
      <c r="AL18">
        <f t="shared" si="52"/>
        <v>70</v>
      </c>
      <c r="AM18">
        <f t="shared" si="53"/>
        <v>5</v>
      </c>
      <c r="AN18">
        <f t="shared" si="54"/>
        <v>0</v>
      </c>
      <c r="AO18">
        <f t="shared" si="55"/>
        <v>5</v>
      </c>
      <c r="AP18">
        <f t="shared" si="56"/>
        <v>30</v>
      </c>
      <c r="AQ18">
        <f t="shared" si="57"/>
        <v>120</v>
      </c>
      <c r="AR18">
        <f t="shared" si="58"/>
        <v>200</v>
      </c>
    </row>
    <row r="19" spans="2:44" s="6" customFormat="1">
      <c r="B19" s="2">
        <f>Sheet1!A18</f>
        <v>17</v>
      </c>
      <c r="C19" s="1">
        <f>Sheet1!B18</f>
        <v>35</v>
      </c>
      <c r="D19" s="1">
        <f>Sheet1!C18</f>
        <v>15</v>
      </c>
      <c r="E19" s="1">
        <f>Sheet1!D18</f>
        <v>55</v>
      </c>
      <c r="F19" s="1">
        <f>Sheet1!E18</f>
        <v>55</v>
      </c>
      <c r="G19" s="1">
        <f>Sheet1!F18</f>
        <v>75</v>
      </c>
      <c r="H19" s="1">
        <f>Sheet1!G18</f>
        <v>35</v>
      </c>
      <c r="I19" s="1">
        <f>Sheet1!H18</f>
        <v>5</v>
      </c>
      <c r="J19" s="1">
        <f>Sheet1!I18</f>
        <v>35</v>
      </c>
      <c r="K19" s="1">
        <f>Sheet1!J18</f>
        <v>55</v>
      </c>
      <c r="L19" s="1">
        <f>Sheet1!K18</f>
        <v>35</v>
      </c>
      <c r="M19" s="1">
        <f>Sheet1!L18</f>
        <v>60</v>
      </c>
      <c r="N19" s="1">
        <f>Sheet1!M18</f>
        <v>50</v>
      </c>
      <c r="O19" s="1">
        <f>Sheet1!N18</f>
        <v>40</v>
      </c>
      <c r="P19" s="1">
        <f>Sheet1!O18</f>
        <v>35</v>
      </c>
      <c r="Q19" s="1">
        <f>Sheet1!P18</f>
        <v>20</v>
      </c>
      <c r="R19" s="1">
        <f>Sheet1!Q18</f>
        <v>10</v>
      </c>
      <c r="S19" s="1">
        <f>Sheet1!R18</f>
        <v>0</v>
      </c>
      <c r="T19" s="1">
        <f>Sheet1!S18</f>
        <v>10</v>
      </c>
      <c r="U19" s="1">
        <f>Sheet1!T18</f>
        <v>20</v>
      </c>
      <c r="V19" s="1">
        <f>Sheet1!U18</f>
        <v>55</v>
      </c>
      <c r="X19" s="3">
        <f t="shared" si="18"/>
        <v>17</v>
      </c>
      <c r="Y19">
        <f t="shared" si="39"/>
        <v>150</v>
      </c>
      <c r="Z19">
        <f t="shared" si="40"/>
        <v>20</v>
      </c>
      <c r="AA19">
        <f t="shared" si="41"/>
        <v>500</v>
      </c>
      <c r="AB19">
        <f t="shared" si="42"/>
        <v>500</v>
      </c>
      <c r="AC19">
        <f t="shared" si="43"/>
        <v>500</v>
      </c>
      <c r="AD19">
        <f t="shared" si="44"/>
        <v>150</v>
      </c>
      <c r="AE19">
        <f t="shared" si="45"/>
        <v>2</v>
      </c>
      <c r="AF19">
        <f t="shared" si="46"/>
        <v>150</v>
      </c>
      <c r="AG19">
        <f t="shared" si="47"/>
        <v>500</v>
      </c>
      <c r="AH19">
        <f t="shared" si="48"/>
        <v>150</v>
      </c>
      <c r="AI19">
        <f t="shared" si="49"/>
        <v>500</v>
      </c>
      <c r="AJ19">
        <f t="shared" si="50"/>
        <v>200</v>
      </c>
      <c r="AK19">
        <f t="shared" si="51"/>
        <v>200</v>
      </c>
      <c r="AL19">
        <f t="shared" si="52"/>
        <v>150</v>
      </c>
      <c r="AM19">
        <f t="shared" si="53"/>
        <v>30</v>
      </c>
      <c r="AN19">
        <f t="shared" si="54"/>
        <v>5</v>
      </c>
      <c r="AO19">
        <f t="shared" si="55"/>
        <v>0</v>
      </c>
      <c r="AP19">
        <f t="shared" si="56"/>
        <v>5</v>
      </c>
      <c r="AQ19">
        <f t="shared" si="57"/>
        <v>30</v>
      </c>
      <c r="AR19">
        <f t="shared" si="58"/>
        <v>500</v>
      </c>
    </row>
    <row r="20" spans="2:44" s="6" customFormat="1">
      <c r="B20" s="2">
        <f>Sheet1!A19</f>
        <v>18</v>
      </c>
      <c r="C20" s="1">
        <f>Sheet1!B19</f>
        <v>45</v>
      </c>
      <c r="D20" s="1">
        <f>Sheet1!C19</f>
        <v>5</v>
      </c>
      <c r="E20" s="1">
        <f>Sheet1!D19</f>
        <v>65</v>
      </c>
      <c r="F20" s="1">
        <f>Sheet1!E19</f>
        <v>65</v>
      </c>
      <c r="G20" s="1">
        <f>Sheet1!F19</f>
        <v>85</v>
      </c>
      <c r="H20" s="1">
        <f>Sheet1!G19</f>
        <v>45</v>
      </c>
      <c r="I20" s="1">
        <f>Sheet1!H19</f>
        <v>5</v>
      </c>
      <c r="J20" s="1">
        <f>Sheet1!I19</f>
        <v>25</v>
      </c>
      <c r="K20" s="1">
        <f>Sheet1!J19</f>
        <v>65</v>
      </c>
      <c r="L20" s="1">
        <f>Sheet1!K19</f>
        <v>45</v>
      </c>
      <c r="M20" s="1">
        <f>Sheet1!L19</f>
        <v>70</v>
      </c>
      <c r="N20" s="1">
        <f>Sheet1!M19</f>
        <v>60</v>
      </c>
      <c r="O20" s="1">
        <f>Sheet1!N19</f>
        <v>50</v>
      </c>
      <c r="P20" s="1">
        <f>Sheet1!O19</f>
        <v>45</v>
      </c>
      <c r="Q20" s="1">
        <f>Sheet1!P19</f>
        <v>30</v>
      </c>
      <c r="R20" s="1">
        <f>Sheet1!Q19</f>
        <v>20</v>
      </c>
      <c r="S20" s="1">
        <f>Sheet1!R19</f>
        <v>10</v>
      </c>
      <c r="T20" s="1">
        <f>Sheet1!S19</f>
        <v>0</v>
      </c>
      <c r="U20" s="1">
        <f>Sheet1!T19</f>
        <v>10</v>
      </c>
      <c r="V20" s="1">
        <f>Sheet1!U19</f>
        <v>65</v>
      </c>
      <c r="X20" s="3">
        <f t="shared" si="18"/>
        <v>18</v>
      </c>
      <c r="Y20">
        <f t="shared" si="39"/>
        <v>200</v>
      </c>
      <c r="Z20">
        <f t="shared" si="40"/>
        <v>2</v>
      </c>
      <c r="AA20">
        <f t="shared" si="41"/>
        <v>500</v>
      </c>
      <c r="AB20">
        <f t="shared" si="42"/>
        <v>500</v>
      </c>
      <c r="AC20">
        <f t="shared" si="43"/>
        <v>500</v>
      </c>
      <c r="AD20">
        <f t="shared" si="44"/>
        <v>200</v>
      </c>
      <c r="AE20">
        <f t="shared" si="45"/>
        <v>2</v>
      </c>
      <c r="AF20">
        <f t="shared" si="46"/>
        <v>70</v>
      </c>
      <c r="AG20">
        <f t="shared" si="47"/>
        <v>500</v>
      </c>
      <c r="AH20">
        <f t="shared" si="48"/>
        <v>200</v>
      </c>
      <c r="AI20">
        <f t="shared" si="49"/>
        <v>500</v>
      </c>
      <c r="AJ20">
        <f t="shared" si="50"/>
        <v>500</v>
      </c>
      <c r="AK20">
        <f t="shared" si="51"/>
        <v>200</v>
      </c>
      <c r="AL20">
        <f t="shared" si="52"/>
        <v>200</v>
      </c>
      <c r="AM20">
        <f t="shared" si="53"/>
        <v>120</v>
      </c>
      <c r="AN20">
        <f t="shared" si="54"/>
        <v>30</v>
      </c>
      <c r="AO20">
        <f t="shared" si="55"/>
        <v>5</v>
      </c>
      <c r="AP20">
        <f t="shared" si="56"/>
        <v>0</v>
      </c>
      <c r="AQ20">
        <f t="shared" si="57"/>
        <v>5</v>
      </c>
      <c r="AR20">
        <f t="shared" si="58"/>
        <v>500</v>
      </c>
    </row>
    <row r="21" spans="2:44" s="6" customFormat="1">
      <c r="B21" s="2">
        <f>Sheet1!A20</f>
        <v>19</v>
      </c>
      <c r="C21" s="1">
        <f>Sheet1!B20</f>
        <v>55</v>
      </c>
      <c r="D21" s="1">
        <f>Sheet1!C20</f>
        <v>5</v>
      </c>
      <c r="E21" s="1">
        <f>Sheet1!D20</f>
        <v>75</v>
      </c>
      <c r="F21" s="1">
        <f>Sheet1!E20</f>
        <v>75</v>
      </c>
      <c r="G21" s="1">
        <f>Sheet1!F20</f>
        <v>95</v>
      </c>
      <c r="H21" s="1">
        <f>Sheet1!G20</f>
        <v>55</v>
      </c>
      <c r="I21" s="1">
        <f>Sheet1!H20</f>
        <v>15</v>
      </c>
      <c r="J21" s="1">
        <f>Sheet1!I20</f>
        <v>15</v>
      </c>
      <c r="K21" s="1">
        <f>Sheet1!J20</f>
        <v>75</v>
      </c>
      <c r="L21" s="1">
        <f>Sheet1!K20</f>
        <v>55</v>
      </c>
      <c r="M21" s="1">
        <f>Sheet1!L20</f>
        <v>80</v>
      </c>
      <c r="N21" s="1">
        <f>Sheet1!M20</f>
        <v>70</v>
      </c>
      <c r="O21" s="1">
        <f>Sheet1!N20</f>
        <v>60</v>
      </c>
      <c r="P21" s="1">
        <f>Sheet1!O20</f>
        <v>55</v>
      </c>
      <c r="Q21" s="1">
        <f>Sheet1!P20</f>
        <v>40</v>
      </c>
      <c r="R21" s="1">
        <f>Sheet1!Q20</f>
        <v>30</v>
      </c>
      <c r="S21" s="1">
        <f>Sheet1!R20</f>
        <v>20</v>
      </c>
      <c r="T21" s="1">
        <f>Sheet1!S20</f>
        <v>10</v>
      </c>
      <c r="U21" s="1">
        <f>Sheet1!T20</f>
        <v>0</v>
      </c>
      <c r="V21" s="1">
        <f>Sheet1!U20</f>
        <v>75</v>
      </c>
      <c r="X21" s="3">
        <f t="shared" si="18"/>
        <v>19</v>
      </c>
      <c r="Y21">
        <f t="shared" si="39"/>
        <v>500</v>
      </c>
      <c r="Z21">
        <f t="shared" si="40"/>
        <v>2</v>
      </c>
      <c r="AA21">
        <f t="shared" si="41"/>
        <v>500</v>
      </c>
      <c r="AB21">
        <f t="shared" si="42"/>
        <v>500</v>
      </c>
      <c r="AC21">
        <f t="shared" si="43"/>
        <v>10000</v>
      </c>
      <c r="AD21">
        <f t="shared" si="44"/>
        <v>500</v>
      </c>
      <c r="AE21">
        <f t="shared" si="45"/>
        <v>20</v>
      </c>
      <c r="AF21">
        <f t="shared" si="46"/>
        <v>20</v>
      </c>
      <c r="AG21">
        <f t="shared" si="47"/>
        <v>500</v>
      </c>
      <c r="AH21">
        <f t="shared" si="48"/>
        <v>500</v>
      </c>
      <c r="AI21">
        <f t="shared" si="49"/>
        <v>500</v>
      </c>
      <c r="AJ21">
        <f t="shared" si="50"/>
        <v>500</v>
      </c>
      <c r="AK21">
        <f t="shared" si="51"/>
        <v>500</v>
      </c>
      <c r="AL21">
        <f t="shared" si="52"/>
        <v>500</v>
      </c>
      <c r="AM21">
        <f t="shared" si="53"/>
        <v>200</v>
      </c>
      <c r="AN21">
        <f t="shared" si="54"/>
        <v>120</v>
      </c>
      <c r="AO21">
        <f t="shared" si="55"/>
        <v>30</v>
      </c>
      <c r="AP21">
        <f t="shared" si="56"/>
        <v>5</v>
      </c>
      <c r="AQ21">
        <f t="shared" si="57"/>
        <v>0</v>
      </c>
      <c r="AR21">
        <f t="shared" si="58"/>
        <v>500</v>
      </c>
    </row>
    <row r="22" spans="2:44" s="6" customFormat="1">
      <c r="B22" s="2">
        <f>Sheet1!A21</f>
        <v>20</v>
      </c>
      <c r="C22" s="1">
        <f>Sheet1!B21</f>
        <v>20</v>
      </c>
      <c r="D22" s="1">
        <f>Sheet1!C21</f>
        <v>70</v>
      </c>
      <c r="E22" s="1">
        <f>Sheet1!D21</f>
        <v>0</v>
      </c>
      <c r="F22" s="1">
        <f>Sheet1!E21</f>
        <v>0</v>
      </c>
      <c r="G22" s="1">
        <f>Sheet1!F21</f>
        <v>20</v>
      </c>
      <c r="H22" s="1">
        <f>Sheet1!G21</f>
        <v>20</v>
      </c>
      <c r="I22" s="1">
        <f>Sheet1!H21</f>
        <v>60</v>
      </c>
      <c r="J22" s="1">
        <f>Sheet1!I21</f>
        <v>90</v>
      </c>
      <c r="K22" s="1">
        <f>Sheet1!J21</f>
        <v>0</v>
      </c>
      <c r="L22" s="1">
        <f>Sheet1!K21</f>
        <v>20</v>
      </c>
      <c r="M22" s="1">
        <f>Sheet1!L21</f>
        <v>5</v>
      </c>
      <c r="N22" s="1">
        <f>Sheet1!M21</f>
        <v>5</v>
      </c>
      <c r="O22" s="1">
        <f>Sheet1!N21</f>
        <v>15</v>
      </c>
      <c r="P22" s="1">
        <f>Sheet1!O21</f>
        <v>20</v>
      </c>
      <c r="Q22" s="1">
        <f>Sheet1!P21</f>
        <v>35</v>
      </c>
      <c r="R22" s="1">
        <f>Sheet1!Q21</f>
        <v>45</v>
      </c>
      <c r="S22" s="1">
        <f>Sheet1!R21</f>
        <v>55</v>
      </c>
      <c r="T22" s="1">
        <f>Sheet1!S21</f>
        <v>65</v>
      </c>
      <c r="U22" s="1">
        <f>Sheet1!T21</f>
        <v>75</v>
      </c>
      <c r="V22" s="1">
        <f>Sheet1!U21</f>
        <v>0</v>
      </c>
      <c r="X22" s="3">
        <f t="shared" si="18"/>
        <v>20</v>
      </c>
      <c r="Y22">
        <f t="shared" si="39"/>
        <v>30</v>
      </c>
      <c r="Z22">
        <f t="shared" si="40"/>
        <v>500</v>
      </c>
      <c r="AA22">
        <f t="shared" si="41"/>
        <v>0</v>
      </c>
      <c r="AB22">
        <f t="shared" si="42"/>
        <v>0</v>
      </c>
      <c r="AC22">
        <f t="shared" si="43"/>
        <v>30</v>
      </c>
      <c r="AD22">
        <f t="shared" si="44"/>
        <v>30</v>
      </c>
      <c r="AE22">
        <f t="shared" si="45"/>
        <v>500</v>
      </c>
      <c r="AF22">
        <f t="shared" si="46"/>
        <v>10000</v>
      </c>
      <c r="AG22">
        <f t="shared" si="47"/>
        <v>0</v>
      </c>
      <c r="AH22">
        <f t="shared" si="48"/>
        <v>30</v>
      </c>
      <c r="AI22">
        <f t="shared" si="49"/>
        <v>2</v>
      </c>
      <c r="AJ22">
        <f t="shared" si="50"/>
        <v>2</v>
      </c>
      <c r="AK22">
        <f t="shared" si="51"/>
        <v>20</v>
      </c>
      <c r="AL22">
        <f t="shared" si="52"/>
        <v>30</v>
      </c>
      <c r="AM22">
        <f t="shared" si="53"/>
        <v>150</v>
      </c>
      <c r="AN22">
        <f t="shared" si="54"/>
        <v>200</v>
      </c>
      <c r="AO22">
        <f t="shared" si="55"/>
        <v>500</v>
      </c>
      <c r="AP22">
        <f t="shared" si="56"/>
        <v>500</v>
      </c>
      <c r="AQ22">
        <f t="shared" si="57"/>
        <v>500</v>
      </c>
      <c r="AR22">
        <f t="shared" si="58"/>
        <v>0</v>
      </c>
    </row>
    <row r="23" spans="2:44">
      <c r="AC23" s="6"/>
      <c r="AJ23"/>
    </row>
    <row r="24" spans="2:44">
      <c r="W24" s="6"/>
      <c r="X24" s="6"/>
      <c r="Y24">
        <v>1</v>
      </c>
      <c r="Z24">
        <v>2</v>
      </c>
      <c r="AA24">
        <v>3</v>
      </c>
      <c r="AB24">
        <v>4</v>
      </c>
      <c r="AC24">
        <v>5</v>
      </c>
      <c r="AD24">
        <v>6</v>
      </c>
      <c r="AE24">
        <v>7</v>
      </c>
      <c r="AF24">
        <v>8</v>
      </c>
      <c r="AG24">
        <v>9</v>
      </c>
      <c r="AH24">
        <v>10</v>
      </c>
      <c r="AI24">
        <v>11</v>
      </c>
      <c r="AJ24">
        <v>12</v>
      </c>
      <c r="AK24">
        <v>13</v>
      </c>
      <c r="AL24">
        <v>14</v>
      </c>
      <c r="AM24">
        <v>15</v>
      </c>
      <c r="AN24">
        <v>16</v>
      </c>
      <c r="AO24">
        <v>17</v>
      </c>
      <c r="AP24">
        <v>18</v>
      </c>
      <c r="AQ24">
        <v>19</v>
      </c>
      <c r="AR24">
        <v>20</v>
      </c>
    </row>
    <row r="25" spans="2:44">
      <c r="C25" t="str">
        <f>Y3&amp;"*"&amp;Sheet1!Y3</f>
        <v>0*0</v>
      </c>
      <c r="D25" t="str">
        <f>Z3&amp;"*"&amp;Sheet1!Z3</f>
        <v>200*x1_2</v>
      </c>
      <c r="E25" t="str">
        <f>AA3&amp;"*"&amp;Sheet1!AA3</f>
        <v>30*x1_3</v>
      </c>
      <c r="F25" t="str">
        <f>AB3&amp;"*"&amp;Sheet1!AB3</f>
        <v>30*x1_4</v>
      </c>
      <c r="G25" t="str">
        <f>AC3&amp;"*"&amp;Sheet1!AC3</f>
        <v>200*x1_5</v>
      </c>
      <c r="H25" t="str">
        <f>AD3&amp;"*"&amp;Sheet1!AD3</f>
        <v>0*x1_6</v>
      </c>
      <c r="I25" t="str">
        <f>AE3&amp;"*"&amp;Sheet1!AE3</f>
        <v>200*x1_7</v>
      </c>
      <c r="J25" t="str">
        <f>AF3&amp;"*"&amp;Sheet1!AF3</f>
        <v>500*x1_8</v>
      </c>
      <c r="K25" t="str">
        <f>AG3&amp;"*"&amp;Sheet1!AG3</f>
        <v>30*x1_9</v>
      </c>
      <c r="L25" t="str">
        <f>AH3&amp;"*"&amp;Sheet1!AH3</f>
        <v>0*x1_10</v>
      </c>
      <c r="M25" t="str">
        <f>AI3&amp;"*"&amp;Sheet1!AI3</f>
        <v>70*x1_11</v>
      </c>
      <c r="N25" t="str">
        <f>AJ3&amp;"*"&amp;Sheet1!AJ3</f>
        <v>20*x1_12</v>
      </c>
      <c r="O25" t="str">
        <f>AK3&amp;"*"&amp;Sheet1!AK3</f>
        <v>2*x1_13</v>
      </c>
      <c r="P25" t="str">
        <f>AL3&amp;"*"&amp;Sheet1!AL3</f>
        <v>0*x1_14</v>
      </c>
      <c r="Q25" t="str">
        <f>AM3&amp;"*"&amp;Sheet1!AM3</f>
        <v>20*x1_15</v>
      </c>
      <c r="R25" t="str">
        <f>AN3&amp;"*"&amp;Sheet1!AN3</f>
        <v>70*x1_16</v>
      </c>
      <c r="S25" t="str">
        <f>AO3&amp;"*"&amp;Sheet1!AO3</f>
        <v>150*x1_17</v>
      </c>
      <c r="T25" t="str">
        <f>AP3&amp;"*"&amp;Sheet1!AP3</f>
        <v>200*x1_18</v>
      </c>
      <c r="U25" t="str">
        <f>AQ3&amp;"*"&amp;Sheet1!AQ3</f>
        <v>500*x1_19</v>
      </c>
      <c r="V25" t="str">
        <f>AR3&amp;"*"&amp;Sheet1!AR3</f>
        <v>30*x1_20</v>
      </c>
      <c r="X25">
        <v>1</v>
      </c>
      <c r="Y25" t="str">
        <f t="shared" ref="Y25:Y34" si="59">C25</f>
        <v>0*0</v>
      </c>
      <c r="Z25" t="str">
        <f t="shared" ref="Z25:Z33" si="60">Y25&amp;"+"&amp;D25</f>
        <v>0*0+200*x1_2</v>
      </c>
      <c r="AA25" t="str">
        <f t="shared" ref="AA25:AA33" si="61">Z25&amp;"+"&amp;E25</f>
        <v>0*0+200*x1_2+30*x1_3</v>
      </c>
      <c r="AB25" t="str">
        <f t="shared" ref="AB25:AB33" si="62">AA25&amp;"+"&amp;F25</f>
        <v>0*0+200*x1_2+30*x1_3+30*x1_4</v>
      </c>
      <c r="AC25" t="str">
        <f t="shared" ref="AC25:AC33" si="63">AB25&amp;"+"&amp;G25</f>
        <v>0*0+200*x1_2+30*x1_3+30*x1_4+200*x1_5</v>
      </c>
      <c r="AD25" t="str">
        <f t="shared" ref="AD25:AD33" si="64">AC25&amp;"+"&amp;H25</f>
        <v>0*0+200*x1_2+30*x1_3+30*x1_4+200*x1_5+0*x1_6</v>
      </c>
      <c r="AE25" t="str">
        <f t="shared" ref="AE25:AE33" si="65">AD25&amp;"+"&amp;I25</f>
        <v>0*0+200*x1_2+30*x1_3+30*x1_4+200*x1_5+0*x1_6+200*x1_7</v>
      </c>
      <c r="AF25" t="str">
        <f t="shared" ref="AF25:AF33" si="66">AE25&amp;"+"&amp;J25</f>
        <v>0*0+200*x1_2+30*x1_3+30*x1_4+200*x1_5+0*x1_6+200*x1_7+500*x1_8</v>
      </c>
      <c r="AG25" t="str">
        <f t="shared" ref="AG25:AG33" si="67">AF25&amp;"+"&amp;K25</f>
        <v>0*0+200*x1_2+30*x1_3+30*x1_4+200*x1_5+0*x1_6+200*x1_7+500*x1_8+30*x1_9</v>
      </c>
      <c r="AH25" t="str">
        <f t="shared" ref="AH25:AH33" si="68">AG25&amp;"+"&amp;L25</f>
        <v>0*0+200*x1_2+30*x1_3+30*x1_4+200*x1_5+0*x1_6+200*x1_7+500*x1_8+30*x1_9+0*x1_10</v>
      </c>
      <c r="AI25" t="str">
        <f t="shared" ref="AI25:AI33" si="69">AH25&amp;"+"&amp;M25</f>
        <v>0*0+200*x1_2+30*x1_3+30*x1_4+200*x1_5+0*x1_6+200*x1_7+500*x1_8+30*x1_9+0*x1_10+70*x1_11</v>
      </c>
      <c r="AJ25" t="str">
        <f t="shared" ref="AJ25:AJ33" si="70">AI25&amp;"+"&amp;N25</f>
        <v>0*0+200*x1_2+30*x1_3+30*x1_4+200*x1_5+0*x1_6+200*x1_7+500*x1_8+30*x1_9+0*x1_10+70*x1_11+20*x1_12</v>
      </c>
      <c r="AK25" t="str">
        <f t="shared" ref="AK25:AK33" si="71">AJ25&amp;"+"&amp;O25</f>
        <v>0*0+200*x1_2+30*x1_3+30*x1_4+200*x1_5+0*x1_6+200*x1_7+500*x1_8+30*x1_9+0*x1_10+70*x1_11+20*x1_12+2*x1_13</v>
      </c>
      <c r="AL25" t="str">
        <f t="shared" ref="AL25:AL33" si="72">AK25&amp;"+"&amp;P25</f>
        <v>0*0+200*x1_2+30*x1_3+30*x1_4+200*x1_5+0*x1_6+200*x1_7+500*x1_8+30*x1_9+0*x1_10+70*x1_11+20*x1_12+2*x1_13+0*x1_14</v>
      </c>
      <c r="AM25" t="str">
        <f t="shared" ref="AM25:AM33" si="73">AL25&amp;"+"&amp;Q25</f>
        <v>0*0+200*x1_2+30*x1_3+30*x1_4+200*x1_5+0*x1_6+200*x1_7+500*x1_8+30*x1_9+0*x1_10+70*x1_11+20*x1_12+2*x1_13+0*x1_14+20*x1_15</v>
      </c>
      <c r="AN25" t="str">
        <f t="shared" ref="AN25:AN33" si="74">AM25&amp;"+"&amp;R25</f>
        <v>0*0+200*x1_2+30*x1_3+30*x1_4+200*x1_5+0*x1_6+200*x1_7+500*x1_8+30*x1_9+0*x1_10+70*x1_11+20*x1_12+2*x1_13+0*x1_14+20*x1_15+70*x1_16</v>
      </c>
      <c r="AO25" t="str">
        <f t="shared" ref="AO25:AO33" si="75">AN25&amp;"+"&amp;S25</f>
        <v>0*0+200*x1_2+30*x1_3+30*x1_4+200*x1_5+0*x1_6+200*x1_7+500*x1_8+30*x1_9+0*x1_10+70*x1_11+20*x1_12+2*x1_13+0*x1_14+20*x1_15+70*x1_16+150*x1_17</v>
      </c>
      <c r="AP25" t="str">
        <f t="shared" ref="AP25:AP33" si="76">AO25&amp;"+"&amp;T25</f>
        <v>0*0+200*x1_2+30*x1_3+30*x1_4+200*x1_5+0*x1_6+200*x1_7+500*x1_8+30*x1_9+0*x1_10+70*x1_11+20*x1_12+2*x1_13+0*x1_14+20*x1_15+70*x1_16+150*x1_17+200*x1_18</v>
      </c>
      <c r="AQ25" t="str">
        <f t="shared" ref="AQ25:AQ33" si="77">AP25&amp;"+"&amp;U25</f>
        <v>0*0+200*x1_2+30*x1_3+30*x1_4+200*x1_5+0*x1_6+200*x1_7+500*x1_8+30*x1_9+0*x1_10+70*x1_11+20*x1_12+2*x1_13+0*x1_14+20*x1_15+70*x1_16+150*x1_17+200*x1_18+500*x1_19</v>
      </c>
      <c r="AR25" t="str">
        <f t="shared" ref="AR25:AR33" si="78">AQ25&amp;"+"&amp;V25</f>
        <v>0*0+200*x1_2+30*x1_3+30*x1_4+200*x1_5+0*x1_6+200*x1_7+500*x1_8+30*x1_9+0*x1_10+70*x1_11+20*x1_12+2*x1_13+0*x1_14+20*x1_15+70*x1_16+150*x1_17+200*x1_18+500*x1_19+30*x1_20</v>
      </c>
    </row>
    <row r="26" spans="2:44">
      <c r="C26" t="str">
        <f>Y4&amp;"*"&amp;Sheet1!Y4</f>
        <v>200*x2_1</v>
      </c>
      <c r="D26" t="str">
        <f>Z4&amp;"*"&amp;Sheet1!Z4</f>
        <v>0*0</v>
      </c>
      <c r="E26" t="str">
        <f>AA4&amp;"*"&amp;Sheet1!AA4</f>
        <v>500*x2_3</v>
      </c>
      <c r="F26" t="str">
        <f>AB4&amp;"*"&amp;Sheet1!AB4</f>
        <v>500*x2_4</v>
      </c>
      <c r="G26" t="str">
        <f>AC4&amp;"*"&amp;Sheet1!AC4</f>
        <v>10000*x2_5</v>
      </c>
      <c r="H26" t="str">
        <f>AD4&amp;"*"&amp;Sheet1!AD4</f>
        <v>200*x2_6</v>
      </c>
      <c r="I26" t="str">
        <f>AE4&amp;"*"&amp;Sheet1!AE4</f>
        <v>5*x2_7</v>
      </c>
      <c r="J26" t="str">
        <f>AF4&amp;"*"&amp;Sheet1!AF4</f>
        <v>30*x2_8</v>
      </c>
      <c r="K26" t="str">
        <f>AG4&amp;"*"&amp;Sheet1!AG4</f>
        <v>500*x2_9</v>
      </c>
      <c r="L26" t="str">
        <f>AH4&amp;"*"&amp;Sheet1!AH4</f>
        <v>200*x2_10</v>
      </c>
      <c r="M26" t="str">
        <f>AI4&amp;"*"&amp;Sheet1!AI4</f>
        <v>500*x2_11</v>
      </c>
      <c r="N26" t="str">
        <f>AJ4&amp;"*"&amp;Sheet1!AJ4</f>
        <v>500*x2_12</v>
      </c>
      <c r="O26" t="str">
        <f>AK4&amp;"*"&amp;Sheet1!AK4</f>
        <v>500*x2_13</v>
      </c>
      <c r="P26" t="str">
        <f>AL4&amp;"*"&amp;Sheet1!AL4</f>
        <v>200*x2_14</v>
      </c>
      <c r="Q26" t="str">
        <f>AM4&amp;"*"&amp;Sheet1!AM4</f>
        <v>150*x2_15</v>
      </c>
      <c r="R26" t="str">
        <f>AN4&amp;"*"&amp;Sheet1!AN4</f>
        <v>70*x2_16</v>
      </c>
      <c r="S26" t="str">
        <f>AO4&amp;"*"&amp;Sheet1!AO4</f>
        <v>20*x2_17</v>
      </c>
      <c r="T26" t="str">
        <f>AP4&amp;"*"&amp;Sheet1!AP4</f>
        <v>2*x2_18</v>
      </c>
      <c r="U26" t="str">
        <f>AQ4&amp;"*"&amp;Sheet1!AQ4</f>
        <v>2*x2_19</v>
      </c>
      <c r="V26" t="str">
        <f>AR4&amp;"*"&amp;Sheet1!AR4</f>
        <v>500*x2_20</v>
      </c>
      <c r="X26">
        <v>2</v>
      </c>
      <c r="Y26" t="str">
        <f t="shared" si="59"/>
        <v>200*x2_1</v>
      </c>
      <c r="Z26" t="str">
        <f t="shared" si="60"/>
        <v>200*x2_1+0*0</v>
      </c>
      <c r="AA26" t="str">
        <f t="shared" si="61"/>
        <v>200*x2_1+0*0+500*x2_3</v>
      </c>
      <c r="AB26" t="str">
        <f t="shared" si="62"/>
        <v>200*x2_1+0*0+500*x2_3+500*x2_4</v>
      </c>
      <c r="AC26" t="str">
        <f t="shared" si="63"/>
        <v>200*x2_1+0*0+500*x2_3+500*x2_4+10000*x2_5</v>
      </c>
      <c r="AD26" t="str">
        <f t="shared" si="64"/>
        <v>200*x2_1+0*0+500*x2_3+500*x2_4+10000*x2_5+200*x2_6</v>
      </c>
      <c r="AE26" t="str">
        <f t="shared" si="65"/>
        <v>200*x2_1+0*0+500*x2_3+500*x2_4+10000*x2_5+200*x2_6+5*x2_7</v>
      </c>
      <c r="AF26" t="str">
        <f t="shared" si="66"/>
        <v>200*x2_1+0*0+500*x2_3+500*x2_4+10000*x2_5+200*x2_6+5*x2_7+30*x2_8</v>
      </c>
      <c r="AG26" t="str">
        <f t="shared" si="67"/>
        <v>200*x2_1+0*0+500*x2_3+500*x2_4+10000*x2_5+200*x2_6+5*x2_7+30*x2_8+500*x2_9</v>
      </c>
      <c r="AH26" t="str">
        <f t="shared" si="68"/>
        <v>200*x2_1+0*0+500*x2_3+500*x2_4+10000*x2_5+200*x2_6+5*x2_7+30*x2_8+500*x2_9+200*x2_10</v>
      </c>
      <c r="AI26" t="str">
        <f t="shared" si="69"/>
        <v>200*x2_1+0*0+500*x2_3+500*x2_4+10000*x2_5+200*x2_6+5*x2_7+30*x2_8+500*x2_9+200*x2_10+500*x2_11</v>
      </c>
      <c r="AJ26" t="str">
        <f t="shared" si="70"/>
        <v>200*x2_1+0*0+500*x2_3+500*x2_4+10000*x2_5+200*x2_6+5*x2_7+30*x2_8+500*x2_9+200*x2_10+500*x2_11+500*x2_12</v>
      </c>
      <c r="AK26" t="str">
        <f t="shared" si="71"/>
        <v>200*x2_1+0*0+500*x2_3+500*x2_4+10000*x2_5+200*x2_6+5*x2_7+30*x2_8+500*x2_9+200*x2_10+500*x2_11+500*x2_12+500*x2_13</v>
      </c>
      <c r="AL26" t="str">
        <f t="shared" si="72"/>
        <v>200*x2_1+0*0+500*x2_3+500*x2_4+10000*x2_5+200*x2_6+5*x2_7+30*x2_8+500*x2_9+200*x2_10+500*x2_11+500*x2_12+500*x2_13+200*x2_14</v>
      </c>
      <c r="AM26" t="str">
        <f t="shared" si="73"/>
        <v>200*x2_1+0*0+500*x2_3+500*x2_4+10000*x2_5+200*x2_6+5*x2_7+30*x2_8+500*x2_9+200*x2_10+500*x2_11+500*x2_12+500*x2_13+200*x2_14+150*x2_15</v>
      </c>
      <c r="AN26" t="str">
        <f t="shared" si="74"/>
        <v>200*x2_1+0*0+500*x2_3+500*x2_4+10000*x2_5+200*x2_6+5*x2_7+30*x2_8+500*x2_9+200*x2_10+500*x2_11+500*x2_12+500*x2_13+200*x2_14+150*x2_15+70*x2_16</v>
      </c>
      <c r="AO26" t="str">
        <f t="shared" si="75"/>
        <v>200*x2_1+0*0+500*x2_3+500*x2_4+10000*x2_5+200*x2_6+5*x2_7+30*x2_8+500*x2_9+200*x2_10+500*x2_11+500*x2_12+500*x2_13+200*x2_14+150*x2_15+70*x2_16+20*x2_17</v>
      </c>
      <c r="AP26" t="str">
        <f t="shared" si="76"/>
        <v>200*x2_1+0*0+500*x2_3+500*x2_4+10000*x2_5+200*x2_6+5*x2_7+30*x2_8+500*x2_9+200*x2_10+500*x2_11+500*x2_12+500*x2_13+200*x2_14+150*x2_15+70*x2_16+20*x2_17+2*x2_18</v>
      </c>
      <c r="AQ26" t="str">
        <f t="shared" si="77"/>
        <v>200*x2_1+0*0+500*x2_3+500*x2_4+10000*x2_5+200*x2_6+5*x2_7+30*x2_8+500*x2_9+200*x2_10+500*x2_11+500*x2_12+500*x2_13+200*x2_14+150*x2_15+70*x2_16+20*x2_17+2*x2_18+2*x2_19</v>
      </c>
      <c r="AR26" t="str">
        <f t="shared" si="78"/>
        <v>200*x2_1+0*0+500*x2_3+500*x2_4+10000*x2_5+200*x2_6+5*x2_7+30*x2_8+500*x2_9+200*x2_10+500*x2_11+500*x2_12+500*x2_13+200*x2_14+150*x2_15+70*x2_16+20*x2_17+2*x2_18+2*x2_19+500*x2_20</v>
      </c>
    </row>
    <row r="27" spans="2:44">
      <c r="C27" t="str">
        <f>Y5&amp;"*"&amp;Sheet1!Y5</f>
        <v>30*x3_1</v>
      </c>
      <c r="D27" t="str">
        <f>Z5&amp;"*"&amp;Sheet1!Z5</f>
        <v>500*x3_2</v>
      </c>
      <c r="E27" t="str">
        <f>AA5&amp;"*"&amp;Sheet1!AA5</f>
        <v>0*0</v>
      </c>
      <c r="F27" t="str">
        <f>AB5&amp;"*"&amp;Sheet1!AB5</f>
        <v>0*x3_4</v>
      </c>
      <c r="G27" t="str">
        <f>AC5&amp;"*"&amp;Sheet1!AC5</f>
        <v>30*x3_5</v>
      </c>
      <c r="H27" t="str">
        <f>AD5&amp;"*"&amp;Sheet1!AD5</f>
        <v>30*x3_6</v>
      </c>
      <c r="I27" t="str">
        <f>AE5&amp;"*"&amp;Sheet1!AE5</f>
        <v>500*x3_7</v>
      </c>
      <c r="J27" t="str">
        <f>AF5&amp;"*"&amp;Sheet1!AF5</f>
        <v>10000*x3_8</v>
      </c>
      <c r="K27" t="str">
        <f>AG5&amp;"*"&amp;Sheet1!AG5</f>
        <v>0*x3_9</v>
      </c>
      <c r="L27" t="str">
        <f>AH5&amp;"*"&amp;Sheet1!AH5</f>
        <v>30*x3_10</v>
      </c>
      <c r="M27" t="str">
        <f>AI5&amp;"*"&amp;Sheet1!AI5</f>
        <v>2*x3_11</v>
      </c>
      <c r="N27" t="str">
        <f>AJ5&amp;"*"&amp;Sheet1!AJ5</f>
        <v>2*x3_12</v>
      </c>
      <c r="O27" t="str">
        <f>AK5&amp;"*"&amp;Sheet1!AK5</f>
        <v>20*x3_13</v>
      </c>
      <c r="P27" t="str">
        <f>AL5&amp;"*"&amp;Sheet1!AL5</f>
        <v>30*x3_14</v>
      </c>
      <c r="Q27" t="str">
        <f>AM5&amp;"*"&amp;Sheet1!AM5</f>
        <v>150*x3_15</v>
      </c>
      <c r="R27" t="str">
        <f>AN5&amp;"*"&amp;Sheet1!AN5</f>
        <v>200*x3_16</v>
      </c>
      <c r="S27" t="str">
        <f>AO5&amp;"*"&amp;Sheet1!AO5</f>
        <v>500*x3_17</v>
      </c>
      <c r="T27" t="str">
        <f>AP5&amp;"*"&amp;Sheet1!AP5</f>
        <v>500*x3_18</v>
      </c>
      <c r="U27" t="str">
        <f>AQ5&amp;"*"&amp;Sheet1!AQ5</f>
        <v>500*x3_19</v>
      </c>
      <c r="V27" t="str">
        <f>AR5&amp;"*"&amp;Sheet1!AR5</f>
        <v>0*x3_20</v>
      </c>
      <c r="X27">
        <v>3</v>
      </c>
      <c r="Y27" t="str">
        <f t="shared" si="59"/>
        <v>30*x3_1</v>
      </c>
      <c r="Z27" t="str">
        <f t="shared" si="60"/>
        <v>30*x3_1+500*x3_2</v>
      </c>
      <c r="AA27" t="str">
        <f t="shared" si="61"/>
        <v>30*x3_1+500*x3_2+0*0</v>
      </c>
      <c r="AB27" t="str">
        <f t="shared" si="62"/>
        <v>30*x3_1+500*x3_2+0*0+0*x3_4</v>
      </c>
      <c r="AC27" t="str">
        <f t="shared" si="63"/>
        <v>30*x3_1+500*x3_2+0*0+0*x3_4+30*x3_5</v>
      </c>
      <c r="AD27" t="str">
        <f t="shared" si="64"/>
        <v>30*x3_1+500*x3_2+0*0+0*x3_4+30*x3_5+30*x3_6</v>
      </c>
      <c r="AE27" t="str">
        <f t="shared" si="65"/>
        <v>30*x3_1+500*x3_2+0*0+0*x3_4+30*x3_5+30*x3_6+500*x3_7</v>
      </c>
      <c r="AF27" t="str">
        <f t="shared" si="66"/>
        <v>30*x3_1+500*x3_2+0*0+0*x3_4+30*x3_5+30*x3_6+500*x3_7+10000*x3_8</v>
      </c>
      <c r="AG27" t="str">
        <f t="shared" si="67"/>
        <v>30*x3_1+500*x3_2+0*0+0*x3_4+30*x3_5+30*x3_6+500*x3_7+10000*x3_8+0*x3_9</v>
      </c>
      <c r="AH27" t="str">
        <f t="shared" si="68"/>
        <v>30*x3_1+500*x3_2+0*0+0*x3_4+30*x3_5+30*x3_6+500*x3_7+10000*x3_8+0*x3_9+30*x3_10</v>
      </c>
      <c r="AI27" t="str">
        <f t="shared" si="69"/>
        <v>30*x3_1+500*x3_2+0*0+0*x3_4+30*x3_5+30*x3_6+500*x3_7+10000*x3_8+0*x3_9+30*x3_10+2*x3_11</v>
      </c>
      <c r="AJ27" t="str">
        <f t="shared" si="70"/>
        <v>30*x3_1+500*x3_2+0*0+0*x3_4+30*x3_5+30*x3_6+500*x3_7+10000*x3_8+0*x3_9+30*x3_10+2*x3_11+2*x3_12</v>
      </c>
      <c r="AK27" t="str">
        <f t="shared" si="71"/>
        <v>30*x3_1+500*x3_2+0*0+0*x3_4+30*x3_5+30*x3_6+500*x3_7+10000*x3_8+0*x3_9+30*x3_10+2*x3_11+2*x3_12+20*x3_13</v>
      </c>
      <c r="AL27" t="str">
        <f t="shared" si="72"/>
        <v>30*x3_1+500*x3_2+0*0+0*x3_4+30*x3_5+30*x3_6+500*x3_7+10000*x3_8+0*x3_9+30*x3_10+2*x3_11+2*x3_12+20*x3_13+30*x3_14</v>
      </c>
      <c r="AM27" t="str">
        <f t="shared" si="73"/>
        <v>30*x3_1+500*x3_2+0*0+0*x3_4+30*x3_5+30*x3_6+500*x3_7+10000*x3_8+0*x3_9+30*x3_10+2*x3_11+2*x3_12+20*x3_13+30*x3_14+150*x3_15</v>
      </c>
      <c r="AN27" t="str">
        <f t="shared" si="74"/>
        <v>30*x3_1+500*x3_2+0*0+0*x3_4+30*x3_5+30*x3_6+500*x3_7+10000*x3_8+0*x3_9+30*x3_10+2*x3_11+2*x3_12+20*x3_13+30*x3_14+150*x3_15+200*x3_16</v>
      </c>
      <c r="AO27" t="str">
        <f t="shared" si="75"/>
        <v>30*x3_1+500*x3_2+0*0+0*x3_4+30*x3_5+30*x3_6+500*x3_7+10000*x3_8+0*x3_9+30*x3_10+2*x3_11+2*x3_12+20*x3_13+30*x3_14+150*x3_15+200*x3_16+500*x3_17</v>
      </c>
      <c r="AP27" t="str">
        <f t="shared" si="76"/>
        <v>30*x3_1+500*x3_2+0*0+0*x3_4+30*x3_5+30*x3_6+500*x3_7+10000*x3_8+0*x3_9+30*x3_10+2*x3_11+2*x3_12+20*x3_13+30*x3_14+150*x3_15+200*x3_16+500*x3_17+500*x3_18</v>
      </c>
      <c r="AQ27" t="str">
        <f t="shared" si="77"/>
        <v>30*x3_1+500*x3_2+0*0+0*x3_4+30*x3_5+30*x3_6+500*x3_7+10000*x3_8+0*x3_9+30*x3_10+2*x3_11+2*x3_12+20*x3_13+30*x3_14+150*x3_15+200*x3_16+500*x3_17+500*x3_18+500*x3_19</v>
      </c>
      <c r="AR27" t="str">
        <f t="shared" si="78"/>
        <v>30*x3_1+500*x3_2+0*0+0*x3_4+30*x3_5+30*x3_6+500*x3_7+10000*x3_8+0*x3_9+30*x3_10+2*x3_11+2*x3_12+20*x3_13+30*x3_14+150*x3_15+200*x3_16+500*x3_17+500*x3_18+500*x3_19+0*x3_20</v>
      </c>
    </row>
    <row r="28" spans="2:44">
      <c r="C28" t="str">
        <f>Y6&amp;"*"&amp;Sheet1!Y6</f>
        <v>30*x4_1</v>
      </c>
      <c r="D28" t="str">
        <f>Z6&amp;"*"&amp;Sheet1!Z6</f>
        <v>500*x4_2</v>
      </c>
      <c r="E28" t="str">
        <f>AA6&amp;"*"&amp;Sheet1!AA6</f>
        <v>0*x4_3</v>
      </c>
      <c r="F28" t="str">
        <f>AB6&amp;"*"&amp;Sheet1!AB6</f>
        <v>0*0</v>
      </c>
      <c r="G28" t="str">
        <f>AC6&amp;"*"&amp;Sheet1!AC6</f>
        <v>30*x4_5</v>
      </c>
      <c r="H28" t="str">
        <f>AD6&amp;"*"&amp;Sheet1!AD6</f>
        <v>30*x4_6</v>
      </c>
      <c r="I28" t="str">
        <f>AE6&amp;"*"&amp;Sheet1!AE6</f>
        <v>500*x4_7</v>
      </c>
      <c r="J28" t="str">
        <f>AF6&amp;"*"&amp;Sheet1!AF6</f>
        <v>10000*x4_8</v>
      </c>
      <c r="K28" t="str">
        <f>AG6&amp;"*"&amp;Sheet1!AG6</f>
        <v>0*x4_9</v>
      </c>
      <c r="L28" t="str">
        <f>AH6&amp;"*"&amp;Sheet1!AH6</f>
        <v>30*x4_10</v>
      </c>
      <c r="M28" t="str">
        <f>AI6&amp;"*"&amp;Sheet1!AI6</f>
        <v>2*x4_11</v>
      </c>
      <c r="N28" t="str">
        <f>AJ6&amp;"*"&amp;Sheet1!AJ6</f>
        <v>2*x4_12</v>
      </c>
      <c r="O28" t="str">
        <f>AK6&amp;"*"&amp;Sheet1!AK6</f>
        <v>20*x4_13</v>
      </c>
      <c r="P28" t="str">
        <f>AL6&amp;"*"&amp;Sheet1!AL6</f>
        <v>30*x4_14</v>
      </c>
      <c r="Q28" t="str">
        <f>AM6&amp;"*"&amp;Sheet1!AM6</f>
        <v>150*x4_15</v>
      </c>
      <c r="R28" t="str">
        <f>AN6&amp;"*"&amp;Sheet1!AN6</f>
        <v>200*x4_16</v>
      </c>
      <c r="S28" t="str">
        <f>AO6&amp;"*"&amp;Sheet1!AO6</f>
        <v>500*x4_17</v>
      </c>
      <c r="T28" t="str">
        <f>AP6&amp;"*"&amp;Sheet1!AP6</f>
        <v>500*x4_18</v>
      </c>
      <c r="U28" t="str">
        <f>AQ6&amp;"*"&amp;Sheet1!AQ6</f>
        <v>500*x4_19</v>
      </c>
      <c r="V28" t="str">
        <f>AR6&amp;"*"&amp;Sheet1!AR6</f>
        <v>0*x4_20</v>
      </c>
      <c r="X28">
        <v>4</v>
      </c>
      <c r="Y28" t="str">
        <f t="shared" si="59"/>
        <v>30*x4_1</v>
      </c>
      <c r="Z28" t="str">
        <f t="shared" si="60"/>
        <v>30*x4_1+500*x4_2</v>
      </c>
      <c r="AA28" t="str">
        <f t="shared" si="61"/>
        <v>30*x4_1+500*x4_2+0*x4_3</v>
      </c>
      <c r="AB28" t="str">
        <f t="shared" si="62"/>
        <v>30*x4_1+500*x4_2+0*x4_3+0*0</v>
      </c>
      <c r="AC28" t="str">
        <f t="shared" si="63"/>
        <v>30*x4_1+500*x4_2+0*x4_3+0*0+30*x4_5</v>
      </c>
      <c r="AD28" t="str">
        <f t="shared" si="64"/>
        <v>30*x4_1+500*x4_2+0*x4_3+0*0+30*x4_5+30*x4_6</v>
      </c>
      <c r="AE28" t="str">
        <f t="shared" si="65"/>
        <v>30*x4_1+500*x4_2+0*x4_3+0*0+30*x4_5+30*x4_6+500*x4_7</v>
      </c>
      <c r="AF28" t="str">
        <f t="shared" si="66"/>
        <v>30*x4_1+500*x4_2+0*x4_3+0*0+30*x4_5+30*x4_6+500*x4_7+10000*x4_8</v>
      </c>
      <c r="AG28" t="str">
        <f t="shared" si="67"/>
        <v>30*x4_1+500*x4_2+0*x4_3+0*0+30*x4_5+30*x4_6+500*x4_7+10000*x4_8+0*x4_9</v>
      </c>
      <c r="AH28" t="str">
        <f t="shared" si="68"/>
        <v>30*x4_1+500*x4_2+0*x4_3+0*0+30*x4_5+30*x4_6+500*x4_7+10000*x4_8+0*x4_9+30*x4_10</v>
      </c>
      <c r="AI28" t="str">
        <f t="shared" si="69"/>
        <v>30*x4_1+500*x4_2+0*x4_3+0*0+30*x4_5+30*x4_6+500*x4_7+10000*x4_8+0*x4_9+30*x4_10+2*x4_11</v>
      </c>
      <c r="AJ28" t="str">
        <f t="shared" si="70"/>
        <v>30*x4_1+500*x4_2+0*x4_3+0*0+30*x4_5+30*x4_6+500*x4_7+10000*x4_8+0*x4_9+30*x4_10+2*x4_11+2*x4_12</v>
      </c>
      <c r="AK28" t="str">
        <f t="shared" si="71"/>
        <v>30*x4_1+500*x4_2+0*x4_3+0*0+30*x4_5+30*x4_6+500*x4_7+10000*x4_8+0*x4_9+30*x4_10+2*x4_11+2*x4_12+20*x4_13</v>
      </c>
      <c r="AL28" t="str">
        <f t="shared" si="72"/>
        <v>30*x4_1+500*x4_2+0*x4_3+0*0+30*x4_5+30*x4_6+500*x4_7+10000*x4_8+0*x4_9+30*x4_10+2*x4_11+2*x4_12+20*x4_13+30*x4_14</v>
      </c>
      <c r="AM28" t="str">
        <f t="shared" si="73"/>
        <v>30*x4_1+500*x4_2+0*x4_3+0*0+30*x4_5+30*x4_6+500*x4_7+10000*x4_8+0*x4_9+30*x4_10+2*x4_11+2*x4_12+20*x4_13+30*x4_14+150*x4_15</v>
      </c>
      <c r="AN28" t="str">
        <f t="shared" si="74"/>
        <v>30*x4_1+500*x4_2+0*x4_3+0*0+30*x4_5+30*x4_6+500*x4_7+10000*x4_8+0*x4_9+30*x4_10+2*x4_11+2*x4_12+20*x4_13+30*x4_14+150*x4_15+200*x4_16</v>
      </c>
      <c r="AO28" t="str">
        <f t="shared" si="75"/>
        <v>30*x4_1+500*x4_2+0*x4_3+0*0+30*x4_5+30*x4_6+500*x4_7+10000*x4_8+0*x4_9+30*x4_10+2*x4_11+2*x4_12+20*x4_13+30*x4_14+150*x4_15+200*x4_16+500*x4_17</v>
      </c>
      <c r="AP28" t="str">
        <f t="shared" si="76"/>
        <v>30*x4_1+500*x4_2+0*x4_3+0*0+30*x4_5+30*x4_6+500*x4_7+10000*x4_8+0*x4_9+30*x4_10+2*x4_11+2*x4_12+20*x4_13+30*x4_14+150*x4_15+200*x4_16+500*x4_17+500*x4_18</v>
      </c>
      <c r="AQ28" t="str">
        <f t="shared" si="77"/>
        <v>30*x4_1+500*x4_2+0*x4_3+0*0+30*x4_5+30*x4_6+500*x4_7+10000*x4_8+0*x4_9+30*x4_10+2*x4_11+2*x4_12+20*x4_13+30*x4_14+150*x4_15+200*x4_16+500*x4_17+500*x4_18+500*x4_19</v>
      </c>
      <c r="AR28" t="str">
        <f t="shared" si="78"/>
        <v>30*x4_1+500*x4_2+0*x4_3+0*0+30*x4_5+30*x4_6+500*x4_7+10000*x4_8+0*x4_9+30*x4_10+2*x4_11+2*x4_12+20*x4_13+30*x4_14+150*x4_15+200*x4_16+500*x4_17+500*x4_18+500*x4_19+0*x4_20</v>
      </c>
    </row>
    <row r="29" spans="2:44">
      <c r="C29" t="str">
        <f>Y7&amp;"*"&amp;Sheet1!Y7</f>
        <v>200*x5_1</v>
      </c>
      <c r="D29" t="str">
        <f>Z7&amp;"*"&amp;Sheet1!Z7</f>
        <v>10000*x5_2</v>
      </c>
      <c r="E29" t="str">
        <f>AA7&amp;"*"&amp;Sheet1!AA7</f>
        <v>30*x5_3</v>
      </c>
      <c r="F29" t="str">
        <f>AB7&amp;"*"&amp;Sheet1!AB7</f>
        <v>30*x5_4</v>
      </c>
      <c r="G29" t="str">
        <f>AC7&amp;"*"&amp;Sheet1!AC7</f>
        <v>0*0</v>
      </c>
      <c r="H29" t="str">
        <f>AD7&amp;"*"&amp;Sheet1!AD7</f>
        <v>200*x5_6</v>
      </c>
      <c r="I29" t="str">
        <f>AE7&amp;"*"&amp;Sheet1!AE7</f>
        <v>500*x5_7</v>
      </c>
      <c r="J29" t="str">
        <f>AF7&amp;"*"&amp;Sheet1!AF7</f>
        <v>10000*x5_8</v>
      </c>
      <c r="K29" t="str">
        <f>AG7&amp;"*"&amp;Sheet1!AG7</f>
        <v>30*x5_9</v>
      </c>
      <c r="L29" t="str">
        <f>AH7&amp;"*"&amp;Sheet1!AH7</f>
        <v>200*x5_10</v>
      </c>
      <c r="M29" t="str">
        <f>AI7&amp;"*"&amp;Sheet1!AI7</f>
        <v>20*x5_11</v>
      </c>
      <c r="N29" t="str">
        <f>AJ7&amp;"*"&amp;Sheet1!AJ7</f>
        <v>70*x5_12</v>
      </c>
      <c r="O29" t="str">
        <f>AK7&amp;"*"&amp;Sheet1!AK7</f>
        <v>150*x5_13</v>
      </c>
      <c r="P29" t="str">
        <f>AL7&amp;"*"&amp;Sheet1!AL7</f>
        <v>200*x5_14</v>
      </c>
      <c r="Q29" t="str">
        <f>AM7&amp;"*"&amp;Sheet1!AM7</f>
        <v>500*x5_15</v>
      </c>
      <c r="R29" t="str">
        <f>AN7&amp;"*"&amp;Sheet1!AN7</f>
        <v>500*x5_16</v>
      </c>
      <c r="S29" t="str">
        <f>AO7&amp;"*"&amp;Sheet1!AO7</f>
        <v>500*x5_17</v>
      </c>
      <c r="T29" t="str">
        <f>AP7&amp;"*"&amp;Sheet1!AP7</f>
        <v>500*x5_18</v>
      </c>
      <c r="U29" t="str">
        <f>AQ7&amp;"*"&amp;Sheet1!AQ7</f>
        <v>10000*x5_19</v>
      </c>
      <c r="V29" t="str">
        <f>AR7&amp;"*"&amp;Sheet1!AR7</f>
        <v>30*x5_20</v>
      </c>
      <c r="X29">
        <v>5</v>
      </c>
      <c r="Y29" t="str">
        <f t="shared" si="59"/>
        <v>200*x5_1</v>
      </c>
      <c r="Z29" t="str">
        <f t="shared" si="60"/>
        <v>200*x5_1+10000*x5_2</v>
      </c>
      <c r="AA29" t="str">
        <f t="shared" si="61"/>
        <v>200*x5_1+10000*x5_2+30*x5_3</v>
      </c>
      <c r="AB29" t="str">
        <f t="shared" si="62"/>
        <v>200*x5_1+10000*x5_2+30*x5_3+30*x5_4</v>
      </c>
      <c r="AC29" t="str">
        <f t="shared" si="63"/>
        <v>200*x5_1+10000*x5_2+30*x5_3+30*x5_4+0*0</v>
      </c>
      <c r="AD29" t="str">
        <f t="shared" si="64"/>
        <v>200*x5_1+10000*x5_2+30*x5_3+30*x5_4+0*0+200*x5_6</v>
      </c>
      <c r="AE29" t="str">
        <f t="shared" si="65"/>
        <v>200*x5_1+10000*x5_2+30*x5_3+30*x5_4+0*0+200*x5_6+500*x5_7</v>
      </c>
      <c r="AF29" t="str">
        <f t="shared" si="66"/>
        <v>200*x5_1+10000*x5_2+30*x5_3+30*x5_4+0*0+200*x5_6+500*x5_7+10000*x5_8</v>
      </c>
      <c r="AG29" t="str">
        <f t="shared" si="67"/>
        <v>200*x5_1+10000*x5_2+30*x5_3+30*x5_4+0*0+200*x5_6+500*x5_7+10000*x5_8+30*x5_9</v>
      </c>
      <c r="AH29" t="str">
        <f t="shared" si="68"/>
        <v>200*x5_1+10000*x5_2+30*x5_3+30*x5_4+0*0+200*x5_6+500*x5_7+10000*x5_8+30*x5_9+200*x5_10</v>
      </c>
      <c r="AI29" t="str">
        <f t="shared" si="69"/>
        <v>200*x5_1+10000*x5_2+30*x5_3+30*x5_4+0*0+200*x5_6+500*x5_7+10000*x5_8+30*x5_9+200*x5_10+20*x5_11</v>
      </c>
      <c r="AJ29" t="str">
        <f t="shared" si="70"/>
        <v>200*x5_1+10000*x5_2+30*x5_3+30*x5_4+0*0+200*x5_6+500*x5_7+10000*x5_8+30*x5_9+200*x5_10+20*x5_11+70*x5_12</v>
      </c>
      <c r="AK29" t="str">
        <f t="shared" si="71"/>
        <v>200*x5_1+10000*x5_2+30*x5_3+30*x5_4+0*0+200*x5_6+500*x5_7+10000*x5_8+30*x5_9+200*x5_10+20*x5_11+70*x5_12+150*x5_13</v>
      </c>
      <c r="AL29" t="str">
        <f t="shared" si="72"/>
        <v>200*x5_1+10000*x5_2+30*x5_3+30*x5_4+0*0+200*x5_6+500*x5_7+10000*x5_8+30*x5_9+200*x5_10+20*x5_11+70*x5_12+150*x5_13+200*x5_14</v>
      </c>
      <c r="AM29" t="str">
        <f t="shared" si="73"/>
        <v>200*x5_1+10000*x5_2+30*x5_3+30*x5_4+0*0+200*x5_6+500*x5_7+10000*x5_8+30*x5_9+200*x5_10+20*x5_11+70*x5_12+150*x5_13+200*x5_14+500*x5_15</v>
      </c>
      <c r="AN29" t="str">
        <f t="shared" si="74"/>
        <v>200*x5_1+10000*x5_2+30*x5_3+30*x5_4+0*0+200*x5_6+500*x5_7+10000*x5_8+30*x5_9+200*x5_10+20*x5_11+70*x5_12+150*x5_13+200*x5_14+500*x5_15+500*x5_16</v>
      </c>
      <c r="AO29" t="str">
        <f t="shared" si="75"/>
        <v>200*x5_1+10000*x5_2+30*x5_3+30*x5_4+0*0+200*x5_6+500*x5_7+10000*x5_8+30*x5_9+200*x5_10+20*x5_11+70*x5_12+150*x5_13+200*x5_14+500*x5_15+500*x5_16+500*x5_17</v>
      </c>
      <c r="AP29" t="str">
        <f t="shared" si="76"/>
        <v>200*x5_1+10000*x5_2+30*x5_3+30*x5_4+0*0+200*x5_6+500*x5_7+10000*x5_8+30*x5_9+200*x5_10+20*x5_11+70*x5_12+150*x5_13+200*x5_14+500*x5_15+500*x5_16+500*x5_17+500*x5_18</v>
      </c>
      <c r="AQ29" t="str">
        <f t="shared" si="77"/>
        <v>200*x5_1+10000*x5_2+30*x5_3+30*x5_4+0*0+200*x5_6+500*x5_7+10000*x5_8+30*x5_9+200*x5_10+20*x5_11+70*x5_12+150*x5_13+200*x5_14+500*x5_15+500*x5_16+500*x5_17+500*x5_18+10000*x5_19</v>
      </c>
      <c r="AR29" t="str">
        <f t="shared" si="78"/>
        <v>200*x5_1+10000*x5_2+30*x5_3+30*x5_4+0*0+200*x5_6+500*x5_7+10000*x5_8+30*x5_9+200*x5_10+20*x5_11+70*x5_12+150*x5_13+200*x5_14+500*x5_15+500*x5_16+500*x5_17+500*x5_18+10000*x5_19+30*x5_20</v>
      </c>
    </row>
    <row r="30" spans="2:44">
      <c r="C30" t="str">
        <f>Y8&amp;"*"&amp;Sheet1!Y8</f>
        <v>0*x6_1</v>
      </c>
      <c r="D30" t="str">
        <f>Z8&amp;"*"&amp;Sheet1!Z8</f>
        <v>200*x6_2</v>
      </c>
      <c r="E30" t="str">
        <f>AA8&amp;"*"&amp;Sheet1!AA8</f>
        <v>30*x6_3</v>
      </c>
      <c r="F30" t="str">
        <f>AB8&amp;"*"&amp;Sheet1!AB8</f>
        <v>30*x6_4</v>
      </c>
      <c r="G30" t="str">
        <f>AC8&amp;"*"&amp;Sheet1!AC8</f>
        <v>200*x6_5</v>
      </c>
      <c r="H30" t="str">
        <f>AD8&amp;"*"&amp;Sheet1!AD8</f>
        <v>0*0</v>
      </c>
      <c r="I30" t="str">
        <f>AE8&amp;"*"&amp;Sheet1!AE8</f>
        <v>200*x6_7</v>
      </c>
      <c r="J30" t="str">
        <f>AF8&amp;"*"&amp;Sheet1!AF8</f>
        <v>500*x6_8</v>
      </c>
      <c r="K30" t="str">
        <f>AG8&amp;"*"&amp;Sheet1!AG8</f>
        <v>30*x6_9</v>
      </c>
      <c r="L30" t="str">
        <f>AH8&amp;"*"&amp;Sheet1!AH8</f>
        <v>0*x6_10</v>
      </c>
      <c r="M30" t="str">
        <f>AI8&amp;"*"&amp;Sheet1!AI8</f>
        <v>70*x6_11</v>
      </c>
      <c r="N30" t="str">
        <f>AJ8&amp;"*"&amp;Sheet1!AJ8</f>
        <v>20*x6_12</v>
      </c>
      <c r="O30" t="str">
        <f>AK8&amp;"*"&amp;Sheet1!AK8</f>
        <v>2*x6_13</v>
      </c>
      <c r="P30" t="str">
        <f>AL8&amp;"*"&amp;Sheet1!AL8</f>
        <v>0*x6_14</v>
      </c>
      <c r="Q30" t="str">
        <f>AM8&amp;"*"&amp;Sheet1!AM8</f>
        <v>20*x6_15</v>
      </c>
      <c r="R30" t="str">
        <f>AN8&amp;"*"&amp;Sheet1!AN8</f>
        <v>70*x6_16</v>
      </c>
      <c r="S30" t="str">
        <f>AO8&amp;"*"&amp;Sheet1!AO8</f>
        <v>150*x6_17</v>
      </c>
      <c r="T30" t="str">
        <f>AP8&amp;"*"&amp;Sheet1!AP8</f>
        <v>200*x6_18</v>
      </c>
      <c r="U30" t="str">
        <f>AQ8&amp;"*"&amp;Sheet1!AQ8</f>
        <v>500*x6_19</v>
      </c>
      <c r="V30" t="str">
        <f>AR8&amp;"*"&amp;Sheet1!AR8</f>
        <v>30*x6_20</v>
      </c>
      <c r="X30">
        <v>6</v>
      </c>
      <c r="Y30" t="str">
        <f t="shared" si="59"/>
        <v>0*x6_1</v>
      </c>
      <c r="Z30" t="str">
        <f t="shared" si="60"/>
        <v>0*x6_1+200*x6_2</v>
      </c>
      <c r="AA30" t="str">
        <f t="shared" si="61"/>
        <v>0*x6_1+200*x6_2+30*x6_3</v>
      </c>
      <c r="AB30" t="str">
        <f t="shared" si="62"/>
        <v>0*x6_1+200*x6_2+30*x6_3+30*x6_4</v>
      </c>
      <c r="AC30" t="str">
        <f t="shared" si="63"/>
        <v>0*x6_1+200*x6_2+30*x6_3+30*x6_4+200*x6_5</v>
      </c>
      <c r="AD30" t="str">
        <f t="shared" si="64"/>
        <v>0*x6_1+200*x6_2+30*x6_3+30*x6_4+200*x6_5+0*0</v>
      </c>
      <c r="AE30" t="str">
        <f t="shared" si="65"/>
        <v>0*x6_1+200*x6_2+30*x6_3+30*x6_4+200*x6_5+0*0+200*x6_7</v>
      </c>
      <c r="AF30" t="str">
        <f t="shared" si="66"/>
        <v>0*x6_1+200*x6_2+30*x6_3+30*x6_4+200*x6_5+0*0+200*x6_7+500*x6_8</v>
      </c>
      <c r="AG30" t="str">
        <f t="shared" si="67"/>
        <v>0*x6_1+200*x6_2+30*x6_3+30*x6_4+200*x6_5+0*0+200*x6_7+500*x6_8+30*x6_9</v>
      </c>
      <c r="AH30" t="str">
        <f t="shared" si="68"/>
        <v>0*x6_1+200*x6_2+30*x6_3+30*x6_4+200*x6_5+0*0+200*x6_7+500*x6_8+30*x6_9+0*x6_10</v>
      </c>
      <c r="AI30" t="str">
        <f t="shared" si="69"/>
        <v>0*x6_1+200*x6_2+30*x6_3+30*x6_4+200*x6_5+0*0+200*x6_7+500*x6_8+30*x6_9+0*x6_10+70*x6_11</v>
      </c>
      <c r="AJ30" t="str">
        <f t="shared" si="70"/>
        <v>0*x6_1+200*x6_2+30*x6_3+30*x6_4+200*x6_5+0*0+200*x6_7+500*x6_8+30*x6_9+0*x6_10+70*x6_11+20*x6_12</v>
      </c>
      <c r="AK30" t="str">
        <f t="shared" si="71"/>
        <v>0*x6_1+200*x6_2+30*x6_3+30*x6_4+200*x6_5+0*0+200*x6_7+500*x6_8+30*x6_9+0*x6_10+70*x6_11+20*x6_12+2*x6_13</v>
      </c>
      <c r="AL30" t="str">
        <f t="shared" si="72"/>
        <v>0*x6_1+200*x6_2+30*x6_3+30*x6_4+200*x6_5+0*0+200*x6_7+500*x6_8+30*x6_9+0*x6_10+70*x6_11+20*x6_12+2*x6_13+0*x6_14</v>
      </c>
      <c r="AM30" t="str">
        <f t="shared" si="73"/>
        <v>0*x6_1+200*x6_2+30*x6_3+30*x6_4+200*x6_5+0*0+200*x6_7+500*x6_8+30*x6_9+0*x6_10+70*x6_11+20*x6_12+2*x6_13+0*x6_14+20*x6_15</v>
      </c>
      <c r="AN30" t="str">
        <f t="shared" si="74"/>
        <v>0*x6_1+200*x6_2+30*x6_3+30*x6_4+200*x6_5+0*0+200*x6_7+500*x6_8+30*x6_9+0*x6_10+70*x6_11+20*x6_12+2*x6_13+0*x6_14+20*x6_15+70*x6_16</v>
      </c>
      <c r="AO30" t="str">
        <f t="shared" si="75"/>
        <v>0*x6_1+200*x6_2+30*x6_3+30*x6_4+200*x6_5+0*0+200*x6_7+500*x6_8+30*x6_9+0*x6_10+70*x6_11+20*x6_12+2*x6_13+0*x6_14+20*x6_15+70*x6_16+150*x6_17</v>
      </c>
      <c r="AP30" t="str">
        <f t="shared" si="76"/>
        <v>0*x6_1+200*x6_2+30*x6_3+30*x6_4+200*x6_5+0*0+200*x6_7+500*x6_8+30*x6_9+0*x6_10+70*x6_11+20*x6_12+2*x6_13+0*x6_14+20*x6_15+70*x6_16+150*x6_17+200*x6_18</v>
      </c>
      <c r="AQ30" t="str">
        <f t="shared" si="77"/>
        <v>0*x6_1+200*x6_2+30*x6_3+30*x6_4+200*x6_5+0*0+200*x6_7+500*x6_8+30*x6_9+0*x6_10+70*x6_11+20*x6_12+2*x6_13+0*x6_14+20*x6_15+70*x6_16+150*x6_17+200*x6_18+500*x6_19</v>
      </c>
      <c r="AR30" t="str">
        <f t="shared" si="78"/>
        <v>0*x6_1+200*x6_2+30*x6_3+30*x6_4+200*x6_5+0*0+200*x6_7+500*x6_8+30*x6_9+0*x6_10+70*x6_11+20*x6_12+2*x6_13+0*x6_14+20*x6_15+70*x6_16+150*x6_17+200*x6_18+500*x6_19+30*x6_20</v>
      </c>
    </row>
    <row r="31" spans="2:44">
      <c r="C31" t="str">
        <f>Y9&amp;"*"&amp;Sheet1!Y9</f>
        <v>200*x7_1</v>
      </c>
      <c r="D31" t="str">
        <f>Z9&amp;"*"&amp;Sheet1!Z9</f>
        <v>5*x7_2</v>
      </c>
      <c r="E31" t="str">
        <f>AA9&amp;"*"&amp;Sheet1!AA9</f>
        <v>500*x7_3</v>
      </c>
      <c r="F31" t="str">
        <f>AB9&amp;"*"&amp;Sheet1!AB9</f>
        <v>500*x7_4</v>
      </c>
      <c r="G31" t="str">
        <f>AC9&amp;"*"&amp;Sheet1!AC9</f>
        <v>500*x7_5</v>
      </c>
      <c r="H31" t="str">
        <f>AD9&amp;"*"&amp;Sheet1!AD9</f>
        <v>200*x7_6</v>
      </c>
      <c r="I31" t="str">
        <f>AE9&amp;"*"&amp;Sheet1!AE9</f>
        <v>0*0</v>
      </c>
      <c r="J31" t="str">
        <f>AF9&amp;"*"&amp;Sheet1!AF9</f>
        <v>120*x7_8</v>
      </c>
      <c r="K31" t="str">
        <f>AG9&amp;"*"&amp;Sheet1!AG9</f>
        <v>500*x7_9</v>
      </c>
      <c r="L31" t="str">
        <f>AH9&amp;"*"&amp;Sheet1!AH9</f>
        <v>200*x7_10</v>
      </c>
      <c r="M31" t="str">
        <f>AI9&amp;"*"&amp;Sheet1!AI9</f>
        <v>500*x7_11</v>
      </c>
      <c r="N31" t="str">
        <f>AJ9&amp;"*"&amp;Sheet1!AJ9</f>
        <v>500*x7_12</v>
      </c>
      <c r="O31" t="str">
        <f>AK9&amp;"*"&amp;Sheet1!AK9</f>
        <v>200*x7_13</v>
      </c>
      <c r="P31" t="str">
        <f>AL9&amp;"*"&amp;Sheet1!AL9</f>
        <v>200*x7_14</v>
      </c>
      <c r="Q31" t="str">
        <f>AM9&amp;"*"&amp;Sheet1!AM9</f>
        <v>70*x7_15</v>
      </c>
      <c r="R31" t="str">
        <f>AN9&amp;"*"&amp;Sheet1!AN9</f>
        <v>20*x7_16</v>
      </c>
      <c r="S31" t="str">
        <f>AO9&amp;"*"&amp;Sheet1!AO9</f>
        <v>2*x7_17</v>
      </c>
      <c r="T31" t="str">
        <f>AP9&amp;"*"&amp;Sheet1!AP9</f>
        <v>2*x7_18</v>
      </c>
      <c r="U31" t="str">
        <f>AQ9&amp;"*"&amp;Sheet1!AQ9</f>
        <v>20*x7_19</v>
      </c>
      <c r="V31" t="str">
        <f>AR9&amp;"*"&amp;Sheet1!AR9</f>
        <v>500*x7_20</v>
      </c>
      <c r="X31">
        <v>7</v>
      </c>
      <c r="Y31" t="str">
        <f t="shared" si="59"/>
        <v>200*x7_1</v>
      </c>
      <c r="Z31" t="str">
        <f t="shared" si="60"/>
        <v>200*x7_1+5*x7_2</v>
      </c>
      <c r="AA31" t="str">
        <f t="shared" si="61"/>
        <v>200*x7_1+5*x7_2+500*x7_3</v>
      </c>
      <c r="AB31" t="str">
        <f t="shared" si="62"/>
        <v>200*x7_1+5*x7_2+500*x7_3+500*x7_4</v>
      </c>
      <c r="AC31" t="str">
        <f t="shared" si="63"/>
        <v>200*x7_1+5*x7_2+500*x7_3+500*x7_4+500*x7_5</v>
      </c>
      <c r="AD31" t="str">
        <f t="shared" si="64"/>
        <v>200*x7_1+5*x7_2+500*x7_3+500*x7_4+500*x7_5+200*x7_6</v>
      </c>
      <c r="AE31" t="str">
        <f t="shared" si="65"/>
        <v>200*x7_1+5*x7_2+500*x7_3+500*x7_4+500*x7_5+200*x7_6+0*0</v>
      </c>
      <c r="AF31" t="str">
        <f t="shared" si="66"/>
        <v>200*x7_1+5*x7_2+500*x7_3+500*x7_4+500*x7_5+200*x7_6+0*0+120*x7_8</v>
      </c>
      <c r="AG31" t="str">
        <f t="shared" si="67"/>
        <v>200*x7_1+5*x7_2+500*x7_3+500*x7_4+500*x7_5+200*x7_6+0*0+120*x7_8+500*x7_9</v>
      </c>
      <c r="AH31" t="str">
        <f t="shared" si="68"/>
        <v>200*x7_1+5*x7_2+500*x7_3+500*x7_4+500*x7_5+200*x7_6+0*0+120*x7_8+500*x7_9+200*x7_10</v>
      </c>
      <c r="AI31" t="str">
        <f t="shared" si="69"/>
        <v>200*x7_1+5*x7_2+500*x7_3+500*x7_4+500*x7_5+200*x7_6+0*0+120*x7_8+500*x7_9+200*x7_10+500*x7_11</v>
      </c>
      <c r="AJ31" t="str">
        <f t="shared" si="70"/>
        <v>200*x7_1+5*x7_2+500*x7_3+500*x7_4+500*x7_5+200*x7_6+0*0+120*x7_8+500*x7_9+200*x7_10+500*x7_11+500*x7_12</v>
      </c>
      <c r="AK31" t="str">
        <f t="shared" si="71"/>
        <v>200*x7_1+5*x7_2+500*x7_3+500*x7_4+500*x7_5+200*x7_6+0*0+120*x7_8+500*x7_9+200*x7_10+500*x7_11+500*x7_12+200*x7_13</v>
      </c>
      <c r="AL31" t="str">
        <f t="shared" si="72"/>
        <v>200*x7_1+5*x7_2+500*x7_3+500*x7_4+500*x7_5+200*x7_6+0*0+120*x7_8+500*x7_9+200*x7_10+500*x7_11+500*x7_12+200*x7_13+200*x7_14</v>
      </c>
      <c r="AM31" t="str">
        <f t="shared" si="73"/>
        <v>200*x7_1+5*x7_2+500*x7_3+500*x7_4+500*x7_5+200*x7_6+0*0+120*x7_8+500*x7_9+200*x7_10+500*x7_11+500*x7_12+200*x7_13+200*x7_14+70*x7_15</v>
      </c>
      <c r="AN31" t="str">
        <f t="shared" si="74"/>
        <v>200*x7_1+5*x7_2+500*x7_3+500*x7_4+500*x7_5+200*x7_6+0*0+120*x7_8+500*x7_9+200*x7_10+500*x7_11+500*x7_12+200*x7_13+200*x7_14+70*x7_15+20*x7_16</v>
      </c>
      <c r="AO31" t="str">
        <f t="shared" si="75"/>
        <v>200*x7_1+5*x7_2+500*x7_3+500*x7_4+500*x7_5+200*x7_6+0*0+120*x7_8+500*x7_9+200*x7_10+500*x7_11+500*x7_12+200*x7_13+200*x7_14+70*x7_15+20*x7_16+2*x7_17</v>
      </c>
      <c r="AP31" t="str">
        <f t="shared" si="76"/>
        <v>200*x7_1+5*x7_2+500*x7_3+500*x7_4+500*x7_5+200*x7_6+0*0+120*x7_8+500*x7_9+200*x7_10+500*x7_11+500*x7_12+200*x7_13+200*x7_14+70*x7_15+20*x7_16+2*x7_17+2*x7_18</v>
      </c>
      <c r="AQ31" t="str">
        <f t="shared" si="77"/>
        <v>200*x7_1+5*x7_2+500*x7_3+500*x7_4+500*x7_5+200*x7_6+0*0+120*x7_8+500*x7_9+200*x7_10+500*x7_11+500*x7_12+200*x7_13+200*x7_14+70*x7_15+20*x7_16+2*x7_17+2*x7_18+20*x7_19</v>
      </c>
      <c r="AR31" t="str">
        <f t="shared" si="78"/>
        <v>200*x7_1+5*x7_2+500*x7_3+500*x7_4+500*x7_5+200*x7_6+0*0+120*x7_8+500*x7_9+200*x7_10+500*x7_11+500*x7_12+200*x7_13+200*x7_14+70*x7_15+20*x7_16+2*x7_17+2*x7_18+20*x7_19+500*x7_20</v>
      </c>
    </row>
    <row r="32" spans="2:44">
      <c r="C32" t="str">
        <f>Y10&amp;"*"&amp;Sheet1!Y10</f>
        <v>500*x8_1</v>
      </c>
      <c r="D32" t="str">
        <f>Z10&amp;"*"&amp;Sheet1!Z10</f>
        <v>30*x8_2</v>
      </c>
      <c r="E32" t="str">
        <f>AA10&amp;"*"&amp;Sheet1!AA10</f>
        <v>10000*x8_3</v>
      </c>
      <c r="F32" t="str">
        <f>AB10&amp;"*"&amp;Sheet1!AB10</f>
        <v>10000*x8_4</v>
      </c>
      <c r="G32" t="str">
        <f>AC10&amp;"*"&amp;Sheet1!AC10</f>
        <v>10000*x8_5</v>
      </c>
      <c r="H32" t="str">
        <f>AD10&amp;"*"&amp;Sheet1!AD10</f>
        <v>500*x8_6</v>
      </c>
      <c r="I32" t="str">
        <f>AE10&amp;"*"&amp;Sheet1!AE10</f>
        <v>120*x8_7</v>
      </c>
      <c r="J32" t="str">
        <f>AF10&amp;"*"&amp;Sheet1!AF10</f>
        <v>0*0</v>
      </c>
      <c r="K32" t="str">
        <f>AG10&amp;"*"&amp;Sheet1!AG10</f>
        <v>10000*x8_9</v>
      </c>
      <c r="L32" t="str">
        <f>AH10&amp;"*"&amp;Sheet1!AH10</f>
        <v>500*x8_10</v>
      </c>
      <c r="M32" t="str">
        <f>AI10&amp;"*"&amp;Sheet1!AI10</f>
        <v>10000*x8_11</v>
      </c>
      <c r="N32" t="str">
        <f>AJ10&amp;"*"&amp;Sheet1!AJ10</f>
        <v>500*x8_12</v>
      </c>
      <c r="O32" t="str">
        <f>AK10&amp;"*"&amp;Sheet1!AK10</f>
        <v>500*x8_13</v>
      </c>
      <c r="P32" t="str">
        <f>AL10&amp;"*"&amp;Sheet1!AL10</f>
        <v>500*x8_14</v>
      </c>
      <c r="Q32" t="str">
        <f>AM10&amp;"*"&amp;Sheet1!AM10</f>
        <v>500*x8_15</v>
      </c>
      <c r="R32" t="str">
        <f>AN10&amp;"*"&amp;Sheet1!AN10</f>
        <v>200*x8_16</v>
      </c>
      <c r="S32" t="str">
        <f>AO10&amp;"*"&amp;Sheet1!AO10</f>
        <v>150*x8_17</v>
      </c>
      <c r="T32" t="str">
        <f>AP10&amp;"*"&amp;Sheet1!AP10</f>
        <v>70*x8_18</v>
      </c>
      <c r="U32" t="str">
        <f>AQ10&amp;"*"&amp;Sheet1!AQ10</f>
        <v>20*x8_19</v>
      </c>
      <c r="V32" t="str">
        <f>AR10&amp;"*"&amp;Sheet1!AR10</f>
        <v>10000*x8_20</v>
      </c>
      <c r="X32">
        <v>8</v>
      </c>
      <c r="Y32" t="str">
        <f t="shared" si="59"/>
        <v>500*x8_1</v>
      </c>
      <c r="Z32" t="str">
        <f t="shared" si="60"/>
        <v>500*x8_1+30*x8_2</v>
      </c>
      <c r="AA32" t="str">
        <f t="shared" si="61"/>
        <v>500*x8_1+30*x8_2+10000*x8_3</v>
      </c>
      <c r="AB32" t="str">
        <f t="shared" si="62"/>
        <v>500*x8_1+30*x8_2+10000*x8_3+10000*x8_4</v>
      </c>
      <c r="AC32" t="str">
        <f t="shared" si="63"/>
        <v>500*x8_1+30*x8_2+10000*x8_3+10000*x8_4+10000*x8_5</v>
      </c>
      <c r="AD32" t="str">
        <f t="shared" si="64"/>
        <v>500*x8_1+30*x8_2+10000*x8_3+10000*x8_4+10000*x8_5+500*x8_6</v>
      </c>
      <c r="AE32" t="str">
        <f t="shared" si="65"/>
        <v>500*x8_1+30*x8_2+10000*x8_3+10000*x8_4+10000*x8_5+500*x8_6+120*x8_7</v>
      </c>
      <c r="AF32" t="str">
        <f t="shared" si="66"/>
        <v>500*x8_1+30*x8_2+10000*x8_3+10000*x8_4+10000*x8_5+500*x8_6+120*x8_7+0*0</v>
      </c>
      <c r="AG32" t="str">
        <f t="shared" si="67"/>
        <v>500*x8_1+30*x8_2+10000*x8_3+10000*x8_4+10000*x8_5+500*x8_6+120*x8_7+0*0+10000*x8_9</v>
      </c>
      <c r="AH32" t="str">
        <f t="shared" si="68"/>
        <v>500*x8_1+30*x8_2+10000*x8_3+10000*x8_4+10000*x8_5+500*x8_6+120*x8_7+0*0+10000*x8_9+500*x8_10</v>
      </c>
      <c r="AI32" t="str">
        <f t="shared" si="69"/>
        <v>500*x8_1+30*x8_2+10000*x8_3+10000*x8_4+10000*x8_5+500*x8_6+120*x8_7+0*0+10000*x8_9+500*x8_10+10000*x8_11</v>
      </c>
      <c r="AJ32" t="str">
        <f t="shared" si="70"/>
        <v>500*x8_1+30*x8_2+10000*x8_3+10000*x8_4+10000*x8_5+500*x8_6+120*x8_7+0*0+10000*x8_9+500*x8_10+10000*x8_11+500*x8_12</v>
      </c>
      <c r="AK32" t="str">
        <f t="shared" si="71"/>
        <v>500*x8_1+30*x8_2+10000*x8_3+10000*x8_4+10000*x8_5+500*x8_6+120*x8_7+0*0+10000*x8_9+500*x8_10+10000*x8_11+500*x8_12+500*x8_13</v>
      </c>
      <c r="AL32" t="str">
        <f t="shared" si="72"/>
        <v>500*x8_1+30*x8_2+10000*x8_3+10000*x8_4+10000*x8_5+500*x8_6+120*x8_7+0*0+10000*x8_9+500*x8_10+10000*x8_11+500*x8_12+500*x8_13+500*x8_14</v>
      </c>
      <c r="AM32" t="str">
        <f t="shared" si="73"/>
        <v>500*x8_1+30*x8_2+10000*x8_3+10000*x8_4+10000*x8_5+500*x8_6+120*x8_7+0*0+10000*x8_9+500*x8_10+10000*x8_11+500*x8_12+500*x8_13+500*x8_14+500*x8_15</v>
      </c>
      <c r="AN32" t="str">
        <f t="shared" si="74"/>
        <v>500*x8_1+30*x8_2+10000*x8_3+10000*x8_4+10000*x8_5+500*x8_6+120*x8_7+0*0+10000*x8_9+500*x8_10+10000*x8_11+500*x8_12+500*x8_13+500*x8_14+500*x8_15+200*x8_16</v>
      </c>
      <c r="AO32" t="str">
        <f t="shared" si="75"/>
        <v>500*x8_1+30*x8_2+10000*x8_3+10000*x8_4+10000*x8_5+500*x8_6+120*x8_7+0*0+10000*x8_9+500*x8_10+10000*x8_11+500*x8_12+500*x8_13+500*x8_14+500*x8_15+200*x8_16+150*x8_17</v>
      </c>
      <c r="AP32" t="str">
        <f t="shared" si="76"/>
        <v>500*x8_1+30*x8_2+10000*x8_3+10000*x8_4+10000*x8_5+500*x8_6+120*x8_7+0*0+10000*x8_9+500*x8_10+10000*x8_11+500*x8_12+500*x8_13+500*x8_14+500*x8_15+200*x8_16+150*x8_17+70*x8_18</v>
      </c>
      <c r="AQ32" t="str">
        <f t="shared" si="77"/>
        <v>500*x8_1+30*x8_2+10000*x8_3+10000*x8_4+10000*x8_5+500*x8_6+120*x8_7+0*0+10000*x8_9+500*x8_10+10000*x8_11+500*x8_12+500*x8_13+500*x8_14+500*x8_15+200*x8_16+150*x8_17+70*x8_18+20*x8_19</v>
      </c>
      <c r="AR32" t="str">
        <f t="shared" si="78"/>
        <v>500*x8_1+30*x8_2+10000*x8_3+10000*x8_4+10000*x8_5+500*x8_6+120*x8_7+0*0+10000*x8_9+500*x8_10+10000*x8_11+500*x8_12+500*x8_13+500*x8_14+500*x8_15+200*x8_16+150*x8_17+70*x8_18+20*x8_19+10000*x8_20</v>
      </c>
    </row>
    <row r="33" spans="3:44">
      <c r="C33" t="str">
        <f>Y11&amp;"*"&amp;Sheet1!Y11</f>
        <v>30*x9_1</v>
      </c>
      <c r="D33" t="str">
        <f>Z11&amp;"*"&amp;Sheet1!Z11</f>
        <v>500*x9_2</v>
      </c>
      <c r="E33" t="str">
        <f>AA11&amp;"*"&amp;Sheet1!AA11</f>
        <v>0*x9_3</v>
      </c>
      <c r="F33" t="str">
        <f>AB11&amp;"*"&amp;Sheet1!AB11</f>
        <v>0*x9_4</v>
      </c>
      <c r="G33" t="str">
        <f>AC11&amp;"*"&amp;Sheet1!AC11</f>
        <v>30*x9_5</v>
      </c>
      <c r="H33" t="str">
        <f>AD11&amp;"*"&amp;Sheet1!AD11</f>
        <v>30*x9_6</v>
      </c>
      <c r="I33" t="str">
        <f>AE11&amp;"*"&amp;Sheet1!AE11</f>
        <v>500*x9_7</v>
      </c>
      <c r="J33" t="str">
        <f>AF11&amp;"*"&amp;Sheet1!AF11</f>
        <v>10000*x9_8</v>
      </c>
      <c r="K33" t="str">
        <f>AG11&amp;"*"&amp;Sheet1!AG11</f>
        <v>0*0</v>
      </c>
      <c r="L33" t="str">
        <f>AH11&amp;"*"&amp;Sheet1!AH11</f>
        <v>30*x9_10</v>
      </c>
      <c r="M33" t="str">
        <f>AI11&amp;"*"&amp;Sheet1!AI11</f>
        <v>2*x9_11</v>
      </c>
      <c r="N33" t="str">
        <f>AJ11&amp;"*"&amp;Sheet1!AJ11</f>
        <v>2*x9_12</v>
      </c>
      <c r="O33" t="str">
        <f>AK11&amp;"*"&amp;Sheet1!AK11</f>
        <v>20*x9_13</v>
      </c>
      <c r="P33" t="str">
        <f>AL11&amp;"*"&amp;Sheet1!AL11</f>
        <v>30*x9_14</v>
      </c>
      <c r="Q33" t="str">
        <f>AM11&amp;"*"&amp;Sheet1!AM11</f>
        <v>150*x9_15</v>
      </c>
      <c r="R33" t="str">
        <f>AN11&amp;"*"&amp;Sheet1!AN11</f>
        <v>200*x9_16</v>
      </c>
      <c r="S33" t="str">
        <f>AO11&amp;"*"&amp;Sheet1!AO11</f>
        <v>500*x9_17</v>
      </c>
      <c r="T33" t="str">
        <f>AP11&amp;"*"&amp;Sheet1!AP11</f>
        <v>500*x9_18</v>
      </c>
      <c r="U33" t="str">
        <f>AQ11&amp;"*"&amp;Sheet1!AQ11</f>
        <v>500*x9_19</v>
      </c>
      <c r="V33" t="str">
        <f>AR11&amp;"*"&amp;Sheet1!AR11</f>
        <v>0*x9_20</v>
      </c>
      <c r="X33">
        <v>9</v>
      </c>
      <c r="Y33" t="str">
        <f t="shared" si="59"/>
        <v>30*x9_1</v>
      </c>
      <c r="Z33" t="str">
        <f t="shared" si="60"/>
        <v>30*x9_1+500*x9_2</v>
      </c>
      <c r="AA33" t="str">
        <f t="shared" si="61"/>
        <v>30*x9_1+500*x9_2+0*x9_3</v>
      </c>
      <c r="AB33" t="str">
        <f t="shared" si="62"/>
        <v>30*x9_1+500*x9_2+0*x9_3+0*x9_4</v>
      </c>
      <c r="AC33" t="str">
        <f t="shared" si="63"/>
        <v>30*x9_1+500*x9_2+0*x9_3+0*x9_4+30*x9_5</v>
      </c>
      <c r="AD33" t="str">
        <f t="shared" si="64"/>
        <v>30*x9_1+500*x9_2+0*x9_3+0*x9_4+30*x9_5+30*x9_6</v>
      </c>
      <c r="AE33" t="str">
        <f t="shared" si="65"/>
        <v>30*x9_1+500*x9_2+0*x9_3+0*x9_4+30*x9_5+30*x9_6+500*x9_7</v>
      </c>
      <c r="AF33" t="str">
        <f t="shared" si="66"/>
        <v>30*x9_1+500*x9_2+0*x9_3+0*x9_4+30*x9_5+30*x9_6+500*x9_7+10000*x9_8</v>
      </c>
      <c r="AG33" t="str">
        <f t="shared" si="67"/>
        <v>30*x9_1+500*x9_2+0*x9_3+0*x9_4+30*x9_5+30*x9_6+500*x9_7+10000*x9_8+0*0</v>
      </c>
      <c r="AH33" t="str">
        <f t="shared" si="68"/>
        <v>30*x9_1+500*x9_2+0*x9_3+0*x9_4+30*x9_5+30*x9_6+500*x9_7+10000*x9_8+0*0+30*x9_10</v>
      </c>
      <c r="AI33" t="str">
        <f t="shared" si="69"/>
        <v>30*x9_1+500*x9_2+0*x9_3+0*x9_4+30*x9_5+30*x9_6+500*x9_7+10000*x9_8+0*0+30*x9_10+2*x9_11</v>
      </c>
      <c r="AJ33" t="str">
        <f t="shared" si="70"/>
        <v>30*x9_1+500*x9_2+0*x9_3+0*x9_4+30*x9_5+30*x9_6+500*x9_7+10000*x9_8+0*0+30*x9_10+2*x9_11+2*x9_12</v>
      </c>
      <c r="AK33" t="str">
        <f t="shared" si="71"/>
        <v>30*x9_1+500*x9_2+0*x9_3+0*x9_4+30*x9_5+30*x9_6+500*x9_7+10000*x9_8+0*0+30*x9_10+2*x9_11+2*x9_12+20*x9_13</v>
      </c>
      <c r="AL33" t="str">
        <f t="shared" si="72"/>
        <v>30*x9_1+500*x9_2+0*x9_3+0*x9_4+30*x9_5+30*x9_6+500*x9_7+10000*x9_8+0*0+30*x9_10+2*x9_11+2*x9_12+20*x9_13+30*x9_14</v>
      </c>
      <c r="AM33" t="str">
        <f t="shared" si="73"/>
        <v>30*x9_1+500*x9_2+0*x9_3+0*x9_4+30*x9_5+30*x9_6+500*x9_7+10000*x9_8+0*0+30*x9_10+2*x9_11+2*x9_12+20*x9_13+30*x9_14+150*x9_15</v>
      </c>
      <c r="AN33" t="str">
        <f t="shared" si="74"/>
        <v>30*x9_1+500*x9_2+0*x9_3+0*x9_4+30*x9_5+30*x9_6+500*x9_7+10000*x9_8+0*0+30*x9_10+2*x9_11+2*x9_12+20*x9_13+30*x9_14+150*x9_15+200*x9_16</v>
      </c>
      <c r="AO33" t="str">
        <f t="shared" si="75"/>
        <v>30*x9_1+500*x9_2+0*x9_3+0*x9_4+30*x9_5+30*x9_6+500*x9_7+10000*x9_8+0*0+30*x9_10+2*x9_11+2*x9_12+20*x9_13+30*x9_14+150*x9_15+200*x9_16+500*x9_17</v>
      </c>
      <c r="AP33" t="str">
        <f t="shared" si="76"/>
        <v>30*x9_1+500*x9_2+0*x9_3+0*x9_4+30*x9_5+30*x9_6+500*x9_7+10000*x9_8+0*0+30*x9_10+2*x9_11+2*x9_12+20*x9_13+30*x9_14+150*x9_15+200*x9_16+500*x9_17+500*x9_18</v>
      </c>
      <c r="AQ33" t="str">
        <f t="shared" si="77"/>
        <v>30*x9_1+500*x9_2+0*x9_3+0*x9_4+30*x9_5+30*x9_6+500*x9_7+10000*x9_8+0*0+30*x9_10+2*x9_11+2*x9_12+20*x9_13+30*x9_14+150*x9_15+200*x9_16+500*x9_17+500*x9_18+500*x9_19</v>
      </c>
      <c r="AR33" t="str">
        <f t="shared" si="78"/>
        <v>30*x9_1+500*x9_2+0*x9_3+0*x9_4+30*x9_5+30*x9_6+500*x9_7+10000*x9_8+0*0+30*x9_10+2*x9_11+2*x9_12+20*x9_13+30*x9_14+150*x9_15+200*x9_16+500*x9_17+500*x9_18+500*x9_19+0*x9_20</v>
      </c>
    </row>
    <row r="34" spans="3:44">
      <c r="C34" t="str">
        <f>Y12&amp;"*"&amp;Sheet1!Y12</f>
        <v>0*x10_1</v>
      </c>
      <c r="D34" t="str">
        <f>Z12&amp;"*"&amp;Sheet1!Z12</f>
        <v>200*x10_2</v>
      </c>
      <c r="E34" t="str">
        <f>AA12&amp;"*"&amp;Sheet1!AA12</f>
        <v>30*x10_3</v>
      </c>
      <c r="F34" t="str">
        <f>AB12&amp;"*"&amp;Sheet1!AB12</f>
        <v>30*x10_4</v>
      </c>
      <c r="G34" t="str">
        <f>AC12&amp;"*"&amp;Sheet1!AC12</f>
        <v>200*x10_5</v>
      </c>
      <c r="H34" t="str">
        <f>AD12&amp;"*"&amp;Sheet1!AD12</f>
        <v>0*x10_6</v>
      </c>
      <c r="I34" t="str">
        <f>AE12&amp;"*"&amp;Sheet1!AE12</f>
        <v>200*x10_7</v>
      </c>
      <c r="J34" t="str">
        <f>AF12&amp;"*"&amp;Sheet1!AF12</f>
        <v>500*x10_8</v>
      </c>
      <c r="K34" t="str">
        <f>AG12&amp;"*"&amp;Sheet1!AG12</f>
        <v>30*x10_9</v>
      </c>
      <c r="L34" t="str">
        <f>AH12&amp;"*"&amp;Sheet1!AH12</f>
        <v>0*0</v>
      </c>
      <c r="M34" t="str">
        <f>AI12&amp;"*"&amp;Sheet1!AI12</f>
        <v>70*x10_11</v>
      </c>
      <c r="N34" t="str">
        <f>AJ12&amp;"*"&amp;Sheet1!AJ12</f>
        <v>20*x10_12</v>
      </c>
      <c r="O34" t="str">
        <f>AK12&amp;"*"&amp;Sheet1!AK12</f>
        <v>2*x10_13</v>
      </c>
      <c r="P34" t="str">
        <f>AL12&amp;"*"&amp;Sheet1!AL12</f>
        <v>0*x10_14</v>
      </c>
      <c r="Q34" t="str">
        <f>AM12&amp;"*"&amp;Sheet1!AM12</f>
        <v>20*x10_15</v>
      </c>
      <c r="R34" t="str">
        <f>AN12&amp;"*"&amp;Sheet1!AN12</f>
        <v>70*x10_16</v>
      </c>
      <c r="S34" t="str">
        <f>AO12&amp;"*"&amp;Sheet1!AO12</f>
        <v>150*x10_17</v>
      </c>
      <c r="T34" t="str">
        <f>AP12&amp;"*"&amp;Sheet1!AP12</f>
        <v>200*x10_18</v>
      </c>
      <c r="U34" t="str">
        <f>AQ12&amp;"*"&amp;Sheet1!AQ12</f>
        <v>500*x10_19</v>
      </c>
      <c r="V34" t="str">
        <f>AR12&amp;"*"&amp;Sheet1!AR12</f>
        <v>30*x10_20</v>
      </c>
      <c r="X34">
        <v>10</v>
      </c>
      <c r="Y34" t="str">
        <f t="shared" si="59"/>
        <v>0*x10_1</v>
      </c>
      <c r="Z34" t="str">
        <f>Y34&amp;"+"&amp;D34</f>
        <v>0*x10_1+200*x10_2</v>
      </c>
      <c r="AA34" t="str">
        <f t="shared" ref="AA34:AR44" si="79">Z34&amp;"+"&amp;E34</f>
        <v>0*x10_1+200*x10_2+30*x10_3</v>
      </c>
      <c r="AB34" t="str">
        <f t="shared" si="79"/>
        <v>0*x10_1+200*x10_2+30*x10_3+30*x10_4</v>
      </c>
      <c r="AC34" t="str">
        <f t="shared" si="79"/>
        <v>0*x10_1+200*x10_2+30*x10_3+30*x10_4+200*x10_5</v>
      </c>
      <c r="AD34" t="str">
        <f t="shared" si="79"/>
        <v>0*x10_1+200*x10_2+30*x10_3+30*x10_4+200*x10_5+0*x10_6</v>
      </c>
      <c r="AE34" t="str">
        <f t="shared" si="79"/>
        <v>0*x10_1+200*x10_2+30*x10_3+30*x10_4+200*x10_5+0*x10_6+200*x10_7</v>
      </c>
      <c r="AF34" t="str">
        <f t="shared" si="79"/>
        <v>0*x10_1+200*x10_2+30*x10_3+30*x10_4+200*x10_5+0*x10_6+200*x10_7+500*x10_8</v>
      </c>
      <c r="AG34" t="str">
        <f t="shared" si="79"/>
        <v>0*x10_1+200*x10_2+30*x10_3+30*x10_4+200*x10_5+0*x10_6+200*x10_7+500*x10_8+30*x10_9</v>
      </c>
      <c r="AH34" t="str">
        <f t="shared" si="79"/>
        <v>0*x10_1+200*x10_2+30*x10_3+30*x10_4+200*x10_5+0*x10_6+200*x10_7+500*x10_8+30*x10_9+0*0</v>
      </c>
      <c r="AI34" t="str">
        <f t="shared" si="79"/>
        <v>0*x10_1+200*x10_2+30*x10_3+30*x10_4+200*x10_5+0*x10_6+200*x10_7+500*x10_8+30*x10_9+0*0+70*x10_11</v>
      </c>
      <c r="AJ34" t="str">
        <f t="shared" si="79"/>
        <v>0*x10_1+200*x10_2+30*x10_3+30*x10_4+200*x10_5+0*x10_6+200*x10_7+500*x10_8+30*x10_9+0*0+70*x10_11+20*x10_12</v>
      </c>
      <c r="AK34" t="str">
        <f t="shared" si="79"/>
        <v>0*x10_1+200*x10_2+30*x10_3+30*x10_4+200*x10_5+0*x10_6+200*x10_7+500*x10_8+30*x10_9+0*0+70*x10_11+20*x10_12+2*x10_13</v>
      </c>
      <c r="AL34" t="str">
        <f t="shared" si="79"/>
        <v>0*x10_1+200*x10_2+30*x10_3+30*x10_4+200*x10_5+0*x10_6+200*x10_7+500*x10_8+30*x10_9+0*0+70*x10_11+20*x10_12+2*x10_13+0*x10_14</v>
      </c>
      <c r="AM34" t="str">
        <f t="shared" si="79"/>
        <v>0*x10_1+200*x10_2+30*x10_3+30*x10_4+200*x10_5+0*x10_6+200*x10_7+500*x10_8+30*x10_9+0*0+70*x10_11+20*x10_12+2*x10_13+0*x10_14+20*x10_15</v>
      </c>
      <c r="AN34" t="str">
        <f t="shared" si="79"/>
        <v>0*x10_1+200*x10_2+30*x10_3+30*x10_4+200*x10_5+0*x10_6+200*x10_7+500*x10_8+30*x10_9+0*0+70*x10_11+20*x10_12+2*x10_13+0*x10_14+20*x10_15+70*x10_16</v>
      </c>
      <c r="AO34" t="str">
        <f t="shared" si="79"/>
        <v>0*x10_1+200*x10_2+30*x10_3+30*x10_4+200*x10_5+0*x10_6+200*x10_7+500*x10_8+30*x10_9+0*0+70*x10_11+20*x10_12+2*x10_13+0*x10_14+20*x10_15+70*x10_16+150*x10_17</v>
      </c>
      <c r="AP34" t="str">
        <f t="shared" si="79"/>
        <v>0*x10_1+200*x10_2+30*x10_3+30*x10_4+200*x10_5+0*x10_6+200*x10_7+500*x10_8+30*x10_9+0*0+70*x10_11+20*x10_12+2*x10_13+0*x10_14+20*x10_15+70*x10_16+150*x10_17+200*x10_18</v>
      </c>
      <c r="AQ34" t="str">
        <f t="shared" si="79"/>
        <v>0*x10_1+200*x10_2+30*x10_3+30*x10_4+200*x10_5+0*x10_6+200*x10_7+500*x10_8+30*x10_9+0*0+70*x10_11+20*x10_12+2*x10_13+0*x10_14+20*x10_15+70*x10_16+150*x10_17+200*x10_18+500*x10_19</v>
      </c>
      <c r="AR34" t="str">
        <f t="shared" si="79"/>
        <v>0*x10_1+200*x10_2+30*x10_3+30*x10_4+200*x10_5+0*x10_6+200*x10_7+500*x10_8+30*x10_9+0*0+70*x10_11+20*x10_12+2*x10_13+0*x10_14+20*x10_15+70*x10_16+150*x10_17+200*x10_18+500*x10_19+30*x10_20</v>
      </c>
    </row>
    <row r="35" spans="3:44">
      <c r="C35" t="str">
        <f>Y13&amp;"*"&amp;Sheet1!Y13</f>
        <v>70*x11_1</v>
      </c>
      <c r="D35" t="str">
        <f>Z13&amp;"*"&amp;Sheet1!Z13</f>
        <v>500*x11_2</v>
      </c>
      <c r="E35" t="str">
        <f>AA13&amp;"*"&amp;Sheet1!AA13</f>
        <v>2*x11_3</v>
      </c>
      <c r="F35" t="str">
        <f>AB13&amp;"*"&amp;Sheet1!AB13</f>
        <v>2*x11_4</v>
      </c>
      <c r="G35" t="str">
        <f>AC13&amp;"*"&amp;Sheet1!AC13</f>
        <v>20*x11_5</v>
      </c>
      <c r="H35" t="str">
        <f>AD13&amp;"*"&amp;Sheet1!AD13</f>
        <v>70*x11_6</v>
      </c>
      <c r="I35" t="str">
        <f>AE13&amp;"*"&amp;Sheet1!AE13</f>
        <v>500*x11_7</v>
      </c>
      <c r="J35" t="str">
        <f>AF13&amp;"*"&amp;Sheet1!AF13</f>
        <v>10000*x11_8</v>
      </c>
      <c r="K35" t="str">
        <f>AG13&amp;"*"&amp;Sheet1!AG13</f>
        <v>2*x11_9</v>
      </c>
      <c r="L35" t="str">
        <f>AH13&amp;"*"&amp;Sheet1!AH13</f>
        <v>70*x11_10</v>
      </c>
      <c r="M35" t="str">
        <f>AI13&amp;"*"&amp;Sheet1!AI13</f>
        <v>0*0</v>
      </c>
      <c r="N35" t="str">
        <f>AJ13&amp;"*"&amp;Sheet1!AJ13</f>
        <v>5*x11_12</v>
      </c>
      <c r="O35" t="str">
        <f>AK13&amp;"*"&amp;Sheet1!AK13</f>
        <v>30*x11_13</v>
      </c>
      <c r="P35" t="str">
        <f>AL13&amp;"*"&amp;Sheet1!AL13</f>
        <v>70*x11_14</v>
      </c>
      <c r="Q35" t="str">
        <f>AM13&amp;"*"&amp;Sheet1!AM13</f>
        <v>200*x11_15</v>
      </c>
      <c r="R35" t="str">
        <f>AN13&amp;"*"&amp;Sheet1!AN13</f>
        <v>200*x11_16</v>
      </c>
      <c r="S35" t="str">
        <f>AO13&amp;"*"&amp;Sheet1!AO13</f>
        <v>500*x11_17</v>
      </c>
      <c r="T35" t="str">
        <f>AP13&amp;"*"&amp;Sheet1!AP13</f>
        <v>500*x11_18</v>
      </c>
      <c r="U35" t="str">
        <f>AQ13&amp;"*"&amp;Sheet1!AQ13</f>
        <v>500*x11_19</v>
      </c>
      <c r="V35" t="str">
        <f>AR13&amp;"*"&amp;Sheet1!AR13</f>
        <v>2*x11_20</v>
      </c>
      <c r="X35">
        <v>11</v>
      </c>
      <c r="Y35" t="str">
        <f t="shared" ref="Y35:Y44" si="80">C35</f>
        <v>70*x11_1</v>
      </c>
      <c r="Z35" t="str">
        <f t="shared" ref="Z35:Z44" si="81">Y35&amp;"+"&amp;D35</f>
        <v>70*x11_1+500*x11_2</v>
      </c>
      <c r="AA35" t="str">
        <f t="shared" si="79"/>
        <v>70*x11_1+500*x11_2+2*x11_3</v>
      </c>
      <c r="AB35" t="str">
        <f t="shared" si="79"/>
        <v>70*x11_1+500*x11_2+2*x11_3+2*x11_4</v>
      </c>
      <c r="AC35" t="str">
        <f t="shared" si="79"/>
        <v>70*x11_1+500*x11_2+2*x11_3+2*x11_4+20*x11_5</v>
      </c>
      <c r="AD35" t="str">
        <f t="shared" si="79"/>
        <v>70*x11_1+500*x11_2+2*x11_3+2*x11_4+20*x11_5+70*x11_6</v>
      </c>
      <c r="AE35" t="str">
        <f t="shared" si="79"/>
        <v>70*x11_1+500*x11_2+2*x11_3+2*x11_4+20*x11_5+70*x11_6+500*x11_7</v>
      </c>
      <c r="AF35" t="str">
        <f t="shared" si="79"/>
        <v>70*x11_1+500*x11_2+2*x11_3+2*x11_4+20*x11_5+70*x11_6+500*x11_7+10000*x11_8</v>
      </c>
      <c r="AG35" t="str">
        <f t="shared" si="79"/>
        <v>70*x11_1+500*x11_2+2*x11_3+2*x11_4+20*x11_5+70*x11_6+500*x11_7+10000*x11_8+2*x11_9</v>
      </c>
      <c r="AH35" t="str">
        <f t="shared" si="79"/>
        <v>70*x11_1+500*x11_2+2*x11_3+2*x11_4+20*x11_5+70*x11_6+500*x11_7+10000*x11_8+2*x11_9+70*x11_10</v>
      </c>
      <c r="AI35" t="str">
        <f t="shared" si="79"/>
        <v>70*x11_1+500*x11_2+2*x11_3+2*x11_4+20*x11_5+70*x11_6+500*x11_7+10000*x11_8+2*x11_9+70*x11_10+0*0</v>
      </c>
      <c r="AJ35" t="str">
        <f t="shared" si="79"/>
        <v>70*x11_1+500*x11_2+2*x11_3+2*x11_4+20*x11_5+70*x11_6+500*x11_7+10000*x11_8+2*x11_9+70*x11_10+0*0+5*x11_12</v>
      </c>
      <c r="AK35" t="str">
        <f t="shared" si="79"/>
        <v>70*x11_1+500*x11_2+2*x11_3+2*x11_4+20*x11_5+70*x11_6+500*x11_7+10000*x11_8+2*x11_9+70*x11_10+0*0+5*x11_12+30*x11_13</v>
      </c>
      <c r="AL35" t="str">
        <f t="shared" si="79"/>
        <v>70*x11_1+500*x11_2+2*x11_3+2*x11_4+20*x11_5+70*x11_6+500*x11_7+10000*x11_8+2*x11_9+70*x11_10+0*0+5*x11_12+30*x11_13+70*x11_14</v>
      </c>
      <c r="AM35" t="str">
        <f t="shared" si="79"/>
        <v>70*x11_1+500*x11_2+2*x11_3+2*x11_4+20*x11_5+70*x11_6+500*x11_7+10000*x11_8+2*x11_9+70*x11_10+0*0+5*x11_12+30*x11_13+70*x11_14+200*x11_15</v>
      </c>
      <c r="AN35" t="str">
        <f t="shared" si="79"/>
        <v>70*x11_1+500*x11_2+2*x11_3+2*x11_4+20*x11_5+70*x11_6+500*x11_7+10000*x11_8+2*x11_9+70*x11_10+0*0+5*x11_12+30*x11_13+70*x11_14+200*x11_15+200*x11_16</v>
      </c>
      <c r="AO35" t="str">
        <f t="shared" si="79"/>
        <v>70*x11_1+500*x11_2+2*x11_3+2*x11_4+20*x11_5+70*x11_6+500*x11_7+10000*x11_8+2*x11_9+70*x11_10+0*0+5*x11_12+30*x11_13+70*x11_14+200*x11_15+200*x11_16+500*x11_17</v>
      </c>
      <c r="AP35" t="str">
        <f t="shared" si="79"/>
        <v>70*x11_1+500*x11_2+2*x11_3+2*x11_4+20*x11_5+70*x11_6+500*x11_7+10000*x11_8+2*x11_9+70*x11_10+0*0+5*x11_12+30*x11_13+70*x11_14+200*x11_15+200*x11_16+500*x11_17+500*x11_18</v>
      </c>
      <c r="AQ35" t="str">
        <f t="shared" si="79"/>
        <v>70*x11_1+500*x11_2+2*x11_3+2*x11_4+20*x11_5+70*x11_6+500*x11_7+10000*x11_8+2*x11_9+70*x11_10+0*0+5*x11_12+30*x11_13+70*x11_14+200*x11_15+200*x11_16+500*x11_17+500*x11_18+500*x11_19</v>
      </c>
      <c r="AR35" t="str">
        <f t="shared" si="79"/>
        <v>70*x11_1+500*x11_2+2*x11_3+2*x11_4+20*x11_5+70*x11_6+500*x11_7+10000*x11_8+2*x11_9+70*x11_10+0*0+5*x11_12+30*x11_13+70*x11_14+200*x11_15+200*x11_16+500*x11_17+500*x11_18+500*x11_19+2*x11_20</v>
      </c>
    </row>
    <row r="36" spans="3:44">
      <c r="C36" t="str">
        <f>Y14&amp;"*"&amp;Sheet1!Y14</f>
        <v>20*x12_1</v>
      </c>
      <c r="D36" t="str">
        <f>Z14&amp;"*"&amp;Sheet1!Z14</f>
        <v>500*x12_2</v>
      </c>
      <c r="E36" t="str">
        <f>AA14&amp;"*"&amp;Sheet1!AA14</f>
        <v>2*x12_3</v>
      </c>
      <c r="F36" t="str">
        <f>AB14&amp;"*"&amp;Sheet1!AB14</f>
        <v>2*x12_4</v>
      </c>
      <c r="G36" t="str">
        <f>AC14&amp;"*"&amp;Sheet1!AC14</f>
        <v>70*x12_5</v>
      </c>
      <c r="H36" t="str">
        <f>AD14&amp;"*"&amp;Sheet1!AD14</f>
        <v>20*x12_6</v>
      </c>
      <c r="I36" t="str">
        <f>AE14&amp;"*"&amp;Sheet1!AE14</f>
        <v>500*x12_7</v>
      </c>
      <c r="J36" t="str">
        <f>AF14&amp;"*"&amp;Sheet1!AF14</f>
        <v>500*x12_8</v>
      </c>
      <c r="K36" t="str">
        <f>AG14&amp;"*"&amp;Sheet1!AG14</f>
        <v>2*x12_9</v>
      </c>
      <c r="L36" t="str">
        <f>AH14&amp;"*"&amp;Sheet1!AH14</f>
        <v>20*x12_10</v>
      </c>
      <c r="M36" t="str">
        <f>AI14&amp;"*"&amp;Sheet1!AI14</f>
        <v>5*x12_11</v>
      </c>
      <c r="N36" t="str">
        <f>AJ14&amp;"*"&amp;Sheet1!AJ14</f>
        <v>0*0</v>
      </c>
      <c r="O36" t="str">
        <f>AK14&amp;"*"&amp;Sheet1!AK14</f>
        <v>5*x12_13</v>
      </c>
      <c r="P36" t="str">
        <f>AL14&amp;"*"&amp;Sheet1!AL14</f>
        <v>20*x12_14</v>
      </c>
      <c r="Q36" t="str">
        <f>AM14&amp;"*"&amp;Sheet1!AM14</f>
        <v>120*x12_15</v>
      </c>
      <c r="R36" t="str">
        <f>AN14&amp;"*"&amp;Sheet1!AN14</f>
        <v>200*x12_16</v>
      </c>
      <c r="S36" t="str">
        <f>AO14&amp;"*"&amp;Sheet1!AO14</f>
        <v>200*x12_17</v>
      </c>
      <c r="T36" t="str">
        <f>AP14&amp;"*"&amp;Sheet1!AP14</f>
        <v>500*x12_18</v>
      </c>
      <c r="U36" t="str">
        <f>AQ14&amp;"*"&amp;Sheet1!AQ14</f>
        <v>500*x12_19</v>
      </c>
      <c r="V36" t="str">
        <f>AR14&amp;"*"&amp;Sheet1!AR14</f>
        <v>2*x12_20</v>
      </c>
      <c r="X36">
        <v>12</v>
      </c>
      <c r="Y36" t="str">
        <f t="shared" si="80"/>
        <v>20*x12_1</v>
      </c>
      <c r="Z36" t="str">
        <f t="shared" si="81"/>
        <v>20*x12_1+500*x12_2</v>
      </c>
      <c r="AA36" t="str">
        <f t="shared" si="79"/>
        <v>20*x12_1+500*x12_2+2*x12_3</v>
      </c>
      <c r="AB36" t="str">
        <f t="shared" si="79"/>
        <v>20*x12_1+500*x12_2+2*x12_3+2*x12_4</v>
      </c>
      <c r="AC36" t="str">
        <f t="shared" si="79"/>
        <v>20*x12_1+500*x12_2+2*x12_3+2*x12_4+70*x12_5</v>
      </c>
      <c r="AD36" t="str">
        <f t="shared" si="79"/>
        <v>20*x12_1+500*x12_2+2*x12_3+2*x12_4+70*x12_5+20*x12_6</v>
      </c>
      <c r="AE36" t="str">
        <f t="shared" si="79"/>
        <v>20*x12_1+500*x12_2+2*x12_3+2*x12_4+70*x12_5+20*x12_6+500*x12_7</v>
      </c>
      <c r="AF36" t="str">
        <f t="shared" si="79"/>
        <v>20*x12_1+500*x12_2+2*x12_3+2*x12_4+70*x12_5+20*x12_6+500*x12_7+500*x12_8</v>
      </c>
      <c r="AG36" t="str">
        <f t="shared" si="79"/>
        <v>20*x12_1+500*x12_2+2*x12_3+2*x12_4+70*x12_5+20*x12_6+500*x12_7+500*x12_8+2*x12_9</v>
      </c>
      <c r="AH36" t="str">
        <f t="shared" si="79"/>
        <v>20*x12_1+500*x12_2+2*x12_3+2*x12_4+70*x12_5+20*x12_6+500*x12_7+500*x12_8+2*x12_9+20*x12_10</v>
      </c>
      <c r="AI36" t="str">
        <f t="shared" si="79"/>
        <v>20*x12_1+500*x12_2+2*x12_3+2*x12_4+70*x12_5+20*x12_6+500*x12_7+500*x12_8+2*x12_9+20*x12_10+5*x12_11</v>
      </c>
      <c r="AJ36" t="str">
        <f t="shared" si="79"/>
        <v>20*x12_1+500*x12_2+2*x12_3+2*x12_4+70*x12_5+20*x12_6+500*x12_7+500*x12_8+2*x12_9+20*x12_10+5*x12_11+0*0</v>
      </c>
      <c r="AK36" t="str">
        <f t="shared" si="79"/>
        <v>20*x12_1+500*x12_2+2*x12_3+2*x12_4+70*x12_5+20*x12_6+500*x12_7+500*x12_8+2*x12_9+20*x12_10+5*x12_11+0*0+5*x12_13</v>
      </c>
      <c r="AL36" t="str">
        <f t="shared" si="79"/>
        <v>20*x12_1+500*x12_2+2*x12_3+2*x12_4+70*x12_5+20*x12_6+500*x12_7+500*x12_8+2*x12_9+20*x12_10+5*x12_11+0*0+5*x12_13+20*x12_14</v>
      </c>
      <c r="AM36" t="str">
        <f t="shared" si="79"/>
        <v>20*x12_1+500*x12_2+2*x12_3+2*x12_4+70*x12_5+20*x12_6+500*x12_7+500*x12_8+2*x12_9+20*x12_10+5*x12_11+0*0+5*x12_13+20*x12_14+120*x12_15</v>
      </c>
      <c r="AN36" t="str">
        <f t="shared" si="79"/>
        <v>20*x12_1+500*x12_2+2*x12_3+2*x12_4+70*x12_5+20*x12_6+500*x12_7+500*x12_8+2*x12_9+20*x12_10+5*x12_11+0*0+5*x12_13+20*x12_14+120*x12_15+200*x12_16</v>
      </c>
      <c r="AO36" t="str">
        <f t="shared" si="79"/>
        <v>20*x12_1+500*x12_2+2*x12_3+2*x12_4+70*x12_5+20*x12_6+500*x12_7+500*x12_8+2*x12_9+20*x12_10+5*x12_11+0*0+5*x12_13+20*x12_14+120*x12_15+200*x12_16+200*x12_17</v>
      </c>
      <c r="AP36" t="str">
        <f t="shared" si="79"/>
        <v>20*x12_1+500*x12_2+2*x12_3+2*x12_4+70*x12_5+20*x12_6+500*x12_7+500*x12_8+2*x12_9+20*x12_10+5*x12_11+0*0+5*x12_13+20*x12_14+120*x12_15+200*x12_16+200*x12_17+500*x12_18</v>
      </c>
      <c r="AQ36" t="str">
        <f t="shared" si="79"/>
        <v>20*x12_1+500*x12_2+2*x12_3+2*x12_4+70*x12_5+20*x12_6+500*x12_7+500*x12_8+2*x12_9+20*x12_10+5*x12_11+0*0+5*x12_13+20*x12_14+120*x12_15+200*x12_16+200*x12_17+500*x12_18+500*x12_19</v>
      </c>
      <c r="AR36" t="str">
        <f t="shared" si="79"/>
        <v>20*x12_1+500*x12_2+2*x12_3+2*x12_4+70*x12_5+20*x12_6+500*x12_7+500*x12_8+2*x12_9+20*x12_10+5*x12_11+0*0+5*x12_13+20*x12_14+120*x12_15+200*x12_16+200*x12_17+500*x12_18+500*x12_19+2*x12_20</v>
      </c>
    </row>
    <row r="37" spans="3:44">
      <c r="C37" t="str">
        <f>Y15&amp;"*"&amp;Sheet1!Y15</f>
        <v>2*x13_1</v>
      </c>
      <c r="D37" t="str">
        <f>Z15&amp;"*"&amp;Sheet1!Z15</f>
        <v>500*x13_2</v>
      </c>
      <c r="E37" t="str">
        <f>AA15&amp;"*"&amp;Sheet1!AA15</f>
        <v>20*x13_3</v>
      </c>
      <c r="F37" t="str">
        <f>AB15&amp;"*"&amp;Sheet1!AB15</f>
        <v>20*x13_4</v>
      </c>
      <c r="G37" t="str">
        <f>AC15&amp;"*"&amp;Sheet1!AC15</f>
        <v>150*x13_5</v>
      </c>
      <c r="H37" t="str">
        <f>AD15&amp;"*"&amp;Sheet1!AD15</f>
        <v>2*x13_6</v>
      </c>
      <c r="I37" t="str">
        <f>AE15&amp;"*"&amp;Sheet1!AE15</f>
        <v>200*x13_7</v>
      </c>
      <c r="J37" t="str">
        <f>AF15&amp;"*"&amp;Sheet1!AF15</f>
        <v>500*x13_8</v>
      </c>
      <c r="K37" t="str">
        <f>AG15&amp;"*"&amp;Sheet1!AG15</f>
        <v>20*x13_9</v>
      </c>
      <c r="L37" t="str">
        <f>AH15&amp;"*"&amp;Sheet1!AH15</f>
        <v>2*x13_10</v>
      </c>
      <c r="M37" t="str">
        <f>AI15&amp;"*"&amp;Sheet1!AI15</f>
        <v>30*x13_11</v>
      </c>
      <c r="N37" t="str">
        <f>AJ15&amp;"*"&amp;Sheet1!AJ15</f>
        <v>5*x13_12</v>
      </c>
      <c r="O37" t="str">
        <f>AK15&amp;"*"&amp;Sheet1!AK15</f>
        <v>0*0</v>
      </c>
      <c r="P37" t="str">
        <f>AL15&amp;"*"&amp;Sheet1!AL15</f>
        <v>2*x13_14</v>
      </c>
      <c r="Q37" t="str">
        <f>AM15&amp;"*"&amp;Sheet1!AM15</f>
        <v>30*x13_15</v>
      </c>
      <c r="R37" t="str">
        <f>AN15&amp;"*"&amp;Sheet1!AN15</f>
        <v>120*x13_16</v>
      </c>
      <c r="S37" t="str">
        <f>AO15&amp;"*"&amp;Sheet1!AO15</f>
        <v>200*x13_17</v>
      </c>
      <c r="T37" t="str">
        <f>AP15&amp;"*"&amp;Sheet1!AP15</f>
        <v>200*x13_18</v>
      </c>
      <c r="U37" t="str">
        <f>AQ15&amp;"*"&amp;Sheet1!AQ15</f>
        <v>500*x13_19</v>
      </c>
      <c r="V37" t="str">
        <f>AR15&amp;"*"&amp;Sheet1!AR15</f>
        <v>20*x13_20</v>
      </c>
      <c r="X37">
        <v>13</v>
      </c>
      <c r="Y37" t="str">
        <f t="shared" si="80"/>
        <v>2*x13_1</v>
      </c>
      <c r="Z37" t="str">
        <f t="shared" si="81"/>
        <v>2*x13_1+500*x13_2</v>
      </c>
      <c r="AA37" t="str">
        <f t="shared" si="79"/>
        <v>2*x13_1+500*x13_2+20*x13_3</v>
      </c>
      <c r="AB37" t="str">
        <f t="shared" si="79"/>
        <v>2*x13_1+500*x13_2+20*x13_3+20*x13_4</v>
      </c>
      <c r="AC37" t="str">
        <f t="shared" si="79"/>
        <v>2*x13_1+500*x13_2+20*x13_3+20*x13_4+150*x13_5</v>
      </c>
      <c r="AD37" t="str">
        <f t="shared" si="79"/>
        <v>2*x13_1+500*x13_2+20*x13_3+20*x13_4+150*x13_5+2*x13_6</v>
      </c>
      <c r="AE37" t="str">
        <f t="shared" si="79"/>
        <v>2*x13_1+500*x13_2+20*x13_3+20*x13_4+150*x13_5+2*x13_6+200*x13_7</v>
      </c>
      <c r="AF37" t="str">
        <f t="shared" si="79"/>
        <v>2*x13_1+500*x13_2+20*x13_3+20*x13_4+150*x13_5+2*x13_6+200*x13_7+500*x13_8</v>
      </c>
      <c r="AG37" t="str">
        <f t="shared" si="79"/>
        <v>2*x13_1+500*x13_2+20*x13_3+20*x13_4+150*x13_5+2*x13_6+200*x13_7+500*x13_8+20*x13_9</v>
      </c>
      <c r="AH37" t="str">
        <f t="shared" si="79"/>
        <v>2*x13_1+500*x13_2+20*x13_3+20*x13_4+150*x13_5+2*x13_6+200*x13_7+500*x13_8+20*x13_9+2*x13_10</v>
      </c>
      <c r="AI37" t="str">
        <f t="shared" si="79"/>
        <v>2*x13_1+500*x13_2+20*x13_3+20*x13_4+150*x13_5+2*x13_6+200*x13_7+500*x13_8+20*x13_9+2*x13_10+30*x13_11</v>
      </c>
      <c r="AJ37" t="str">
        <f t="shared" si="79"/>
        <v>2*x13_1+500*x13_2+20*x13_3+20*x13_4+150*x13_5+2*x13_6+200*x13_7+500*x13_8+20*x13_9+2*x13_10+30*x13_11+5*x13_12</v>
      </c>
      <c r="AK37" t="str">
        <f t="shared" si="79"/>
        <v>2*x13_1+500*x13_2+20*x13_3+20*x13_4+150*x13_5+2*x13_6+200*x13_7+500*x13_8+20*x13_9+2*x13_10+30*x13_11+5*x13_12+0*0</v>
      </c>
      <c r="AL37" t="str">
        <f t="shared" si="79"/>
        <v>2*x13_1+500*x13_2+20*x13_3+20*x13_4+150*x13_5+2*x13_6+200*x13_7+500*x13_8+20*x13_9+2*x13_10+30*x13_11+5*x13_12+0*0+2*x13_14</v>
      </c>
      <c r="AM37" t="str">
        <f t="shared" si="79"/>
        <v>2*x13_1+500*x13_2+20*x13_3+20*x13_4+150*x13_5+2*x13_6+200*x13_7+500*x13_8+20*x13_9+2*x13_10+30*x13_11+5*x13_12+0*0+2*x13_14+30*x13_15</v>
      </c>
      <c r="AN37" t="str">
        <f t="shared" si="79"/>
        <v>2*x13_1+500*x13_2+20*x13_3+20*x13_4+150*x13_5+2*x13_6+200*x13_7+500*x13_8+20*x13_9+2*x13_10+30*x13_11+5*x13_12+0*0+2*x13_14+30*x13_15+120*x13_16</v>
      </c>
      <c r="AO37" t="str">
        <f t="shared" si="79"/>
        <v>2*x13_1+500*x13_2+20*x13_3+20*x13_4+150*x13_5+2*x13_6+200*x13_7+500*x13_8+20*x13_9+2*x13_10+30*x13_11+5*x13_12+0*0+2*x13_14+30*x13_15+120*x13_16+200*x13_17</v>
      </c>
      <c r="AP37" t="str">
        <f t="shared" si="79"/>
        <v>2*x13_1+500*x13_2+20*x13_3+20*x13_4+150*x13_5+2*x13_6+200*x13_7+500*x13_8+20*x13_9+2*x13_10+30*x13_11+5*x13_12+0*0+2*x13_14+30*x13_15+120*x13_16+200*x13_17+200*x13_18</v>
      </c>
      <c r="AQ37" t="str">
        <f t="shared" si="79"/>
        <v>2*x13_1+500*x13_2+20*x13_3+20*x13_4+150*x13_5+2*x13_6+200*x13_7+500*x13_8+20*x13_9+2*x13_10+30*x13_11+5*x13_12+0*0+2*x13_14+30*x13_15+120*x13_16+200*x13_17+200*x13_18+500*x13_19</v>
      </c>
      <c r="AR37" t="str">
        <f t="shared" si="79"/>
        <v>2*x13_1+500*x13_2+20*x13_3+20*x13_4+150*x13_5+2*x13_6+200*x13_7+500*x13_8+20*x13_9+2*x13_10+30*x13_11+5*x13_12+0*0+2*x13_14+30*x13_15+120*x13_16+200*x13_17+200*x13_18+500*x13_19+20*x13_20</v>
      </c>
    </row>
    <row r="38" spans="3:44">
      <c r="C38" t="str">
        <f>Y16&amp;"*"&amp;Sheet1!Y16</f>
        <v>0*x14_1</v>
      </c>
      <c r="D38" t="str">
        <f>Z16&amp;"*"&amp;Sheet1!Z16</f>
        <v>200*x14_2</v>
      </c>
      <c r="E38" t="str">
        <f>AA16&amp;"*"&amp;Sheet1!AA16</f>
        <v>30*x14_3</v>
      </c>
      <c r="F38" t="str">
        <f>AB16&amp;"*"&amp;Sheet1!AB16</f>
        <v>30*x14_4</v>
      </c>
      <c r="G38" t="str">
        <f>AC16&amp;"*"&amp;Sheet1!AC16</f>
        <v>200*x14_5</v>
      </c>
      <c r="H38" t="str">
        <f>AD16&amp;"*"&amp;Sheet1!AD16</f>
        <v>0*x14_6</v>
      </c>
      <c r="I38" t="str">
        <f>AE16&amp;"*"&amp;Sheet1!AE16</f>
        <v>200*x14_7</v>
      </c>
      <c r="J38" t="str">
        <f>AF16&amp;"*"&amp;Sheet1!AF16</f>
        <v>500*x14_8</v>
      </c>
      <c r="K38" t="str">
        <f>AG16&amp;"*"&amp;Sheet1!AG16</f>
        <v>30*x14_9</v>
      </c>
      <c r="L38" t="str">
        <f>AH16&amp;"*"&amp;Sheet1!AH16</f>
        <v>0*x14_10</v>
      </c>
      <c r="M38" t="str">
        <f>AI16&amp;"*"&amp;Sheet1!AI16</f>
        <v>70*x14_11</v>
      </c>
      <c r="N38" t="str">
        <f>AJ16&amp;"*"&amp;Sheet1!AJ16</f>
        <v>20*x14_12</v>
      </c>
      <c r="O38" t="str">
        <f>AK16&amp;"*"&amp;Sheet1!AK16</f>
        <v>2*x14_13</v>
      </c>
      <c r="P38" t="str">
        <f>AL16&amp;"*"&amp;Sheet1!AL16</f>
        <v>0*0</v>
      </c>
      <c r="Q38" t="str">
        <f>AM16&amp;"*"&amp;Sheet1!AM16</f>
        <v>20*x14_15</v>
      </c>
      <c r="R38" t="str">
        <f>AN16&amp;"*"&amp;Sheet1!AN16</f>
        <v>70*x14_16</v>
      </c>
      <c r="S38" t="str">
        <f>AO16&amp;"*"&amp;Sheet1!AO16</f>
        <v>150*x14_17</v>
      </c>
      <c r="T38" t="str">
        <f>AP16&amp;"*"&amp;Sheet1!AP16</f>
        <v>200*x14_18</v>
      </c>
      <c r="U38" t="str">
        <f>AQ16&amp;"*"&amp;Sheet1!AQ16</f>
        <v>500*x14_19</v>
      </c>
      <c r="V38" t="str">
        <f>AR16&amp;"*"&amp;Sheet1!AR16</f>
        <v>30*x14_20</v>
      </c>
      <c r="X38">
        <v>14</v>
      </c>
      <c r="Y38" t="str">
        <f t="shared" si="80"/>
        <v>0*x14_1</v>
      </c>
      <c r="Z38" t="str">
        <f t="shared" si="81"/>
        <v>0*x14_1+200*x14_2</v>
      </c>
      <c r="AA38" t="str">
        <f t="shared" si="79"/>
        <v>0*x14_1+200*x14_2+30*x14_3</v>
      </c>
      <c r="AB38" t="str">
        <f t="shared" si="79"/>
        <v>0*x14_1+200*x14_2+30*x14_3+30*x14_4</v>
      </c>
      <c r="AC38" t="str">
        <f t="shared" si="79"/>
        <v>0*x14_1+200*x14_2+30*x14_3+30*x14_4+200*x14_5</v>
      </c>
      <c r="AD38" t="str">
        <f t="shared" si="79"/>
        <v>0*x14_1+200*x14_2+30*x14_3+30*x14_4+200*x14_5+0*x14_6</v>
      </c>
      <c r="AE38" t="str">
        <f t="shared" si="79"/>
        <v>0*x14_1+200*x14_2+30*x14_3+30*x14_4+200*x14_5+0*x14_6+200*x14_7</v>
      </c>
      <c r="AF38" t="str">
        <f t="shared" si="79"/>
        <v>0*x14_1+200*x14_2+30*x14_3+30*x14_4+200*x14_5+0*x14_6+200*x14_7+500*x14_8</v>
      </c>
      <c r="AG38" t="str">
        <f t="shared" si="79"/>
        <v>0*x14_1+200*x14_2+30*x14_3+30*x14_4+200*x14_5+0*x14_6+200*x14_7+500*x14_8+30*x14_9</v>
      </c>
      <c r="AH38" t="str">
        <f t="shared" si="79"/>
        <v>0*x14_1+200*x14_2+30*x14_3+30*x14_4+200*x14_5+0*x14_6+200*x14_7+500*x14_8+30*x14_9+0*x14_10</v>
      </c>
      <c r="AI38" t="str">
        <f t="shared" si="79"/>
        <v>0*x14_1+200*x14_2+30*x14_3+30*x14_4+200*x14_5+0*x14_6+200*x14_7+500*x14_8+30*x14_9+0*x14_10+70*x14_11</v>
      </c>
      <c r="AJ38" t="str">
        <f t="shared" si="79"/>
        <v>0*x14_1+200*x14_2+30*x14_3+30*x14_4+200*x14_5+0*x14_6+200*x14_7+500*x14_8+30*x14_9+0*x14_10+70*x14_11+20*x14_12</v>
      </c>
      <c r="AK38" t="str">
        <f t="shared" si="79"/>
        <v>0*x14_1+200*x14_2+30*x14_3+30*x14_4+200*x14_5+0*x14_6+200*x14_7+500*x14_8+30*x14_9+0*x14_10+70*x14_11+20*x14_12+2*x14_13</v>
      </c>
      <c r="AL38" t="str">
        <f t="shared" si="79"/>
        <v>0*x14_1+200*x14_2+30*x14_3+30*x14_4+200*x14_5+0*x14_6+200*x14_7+500*x14_8+30*x14_9+0*x14_10+70*x14_11+20*x14_12+2*x14_13+0*0</v>
      </c>
      <c r="AM38" t="str">
        <f t="shared" si="79"/>
        <v>0*x14_1+200*x14_2+30*x14_3+30*x14_4+200*x14_5+0*x14_6+200*x14_7+500*x14_8+30*x14_9+0*x14_10+70*x14_11+20*x14_12+2*x14_13+0*0+20*x14_15</v>
      </c>
      <c r="AN38" t="str">
        <f t="shared" si="79"/>
        <v>0*x14_1+200*x14_2+30*x14_3+30*x14_4+200*x14_5+0*x14_6+200*x14_7+500*x14_8+30*x14_9+0*x14_10+70*x14_11+20*x14_12+2*x14_13+0*0+20*x14_15+70*x14_16</v>
      </c>
      <c r="AO38" t="str">
        <f t="shared" si="79"/>
        <v>0*x14_1+200*x14_2+30*x14_3+30*x14_4+200*x14_5+0*x14_6+200*x14_7+500*x14_8+30*x14_9+0*x14_10+70*x14_11+20*x14_12+2*x14_13+0*0+20*x14_15+70*x14_16+150*x14_17</v>
      </c>
      <c r="AP38" t="str">
        <f t="shared" si="79"/>
        <v>0*x14_1+200*x14_2+30*x14_3+30*x14_4+200*x14_5+0*x14_6+200*x14_7+500*x14_8+30*x14_9+0*x14_10+70*x14_11+20*x14_12+2*x14_13+0*0+20*x14_15+70*x14_16+150*x14_17+200*x14_18</v>
      </c>
      <c r="AQ38" t="str">
        <f t="shared" si="79"/>
        <v>0*x14_1+200*x14_2+30*x14_3+30*x14_4+200*x14_5+0*x14_6+200*x14_7+500*x14_8+30*x14_9+0*x14_10+70*x14_11+20*x14_12+2*x14_13+0*0+20*x14_15+70*x14_16+150*x14_17+200*x14_18+500*x14_19</v>
      </c>
      <c r="AR38" t="str">
        <f t="shared" si="79"/>
        <v>0*x14_1+200*x14_2+30*x14_3+30*x14_4+200*x14_5+0*x14_6+200*x14_7+500*x14_8+30*x14_9+0*x14_10+70*x14_11+20*x14_12+2*x14_13+0*0+20*x14_15+70*x14_16+150*x14_17+200*x14_18+500*x14_19+30*x14_20</v>
      </c>
    </row>
    <row r="39" spans="3:44">
      <c r="C39" t="str">
        <f>Y17&amp;"*"&amp;Sheet1!Y17</f>
        <v>20*x15_1</v>
      </c>
      <c r="D39" t="str">
        <f>Z17&amp;"*"&amp;Sheet1!Z17</f>
        <v>150*x15_2</v>
      </c>
      <c r="E39" t="str">
        <f>AA17&amp;"*"&amp;Sheet1!AA17</f>
        <v>150*x15_3</v>
      </c>
      <c r="F39" t="str">
        <f>AB17&amp;"*"&amp;Sheet1!AB17</f>
        <v>150*x15_4</v>
      </c>
      <c r="G39" t="str">
        <f>AC17&amp;"*"&amp;Sheet1!AC17</f>
        <v>500*x15_5</v>
      </c>
      <c r="H39" t="str">
        <f>AD17&amp;"*"&amp;Sheet1!AD17</f>
        <v>20*x15_6</v>
      </c>
      <c r="I39" t="str">
        <f>AE17&amp;"*"&amp;Sheet1!AE17</f>
        <v>70*x15_7</v>
      </c>
      <c r="J39" t="str">
        <f>AF17&amp;"*"&amp;Sheet1!AF17</f>
        <v>500*x15_8</v>
      </c>
      <c r="K39" t="str">
        <f>AG17&amp;"*"&amp;Sheet1!AG17</f>
        <v>150*x15_9</v>
      </c>
      <c r="L39" t="str">
        <f>AH17&amp;"*"&amp;Sheet1!AH17</f>
        <v>20*x15_10</v>
      </c>
      <c r="M39" t="str">
        <f>AI17&amp;"*"&amp;Sheet1!AI17</f>
        <v>200*x15_11</v>
      </c>
      <c r="N39" t="str">
        <f>AJ17&amp;"*"&amp;Sheet1!AJ17</f>
        <v>120*x15_12</v>
      </c>
      <c r="O39" t="str">
        <f>AK17&amp;"*"&amp;Sheet1!AK17</f>
        <v>30*x15_13</v>
      </c>
      <c r="P39" t="str">
        <f>AL17&amp;"*"&amp;Sheet1!AL17</f>
        <v>20*x15_14</v>
      </c>
      <c r="Q39" t="str">
        <f>AM17&amp;"*"&amp;Sheet1!AM17</f>
        <v>0*0</v>
      </c>
      <c r="R39" t="str">
        <f>AN17&amp;"*"&amp;Sheet1!AN17</f>
        <v>5*x15_16</v>
      </c>
      <c r="S39" t="str">
        <f>AO17&amp;"*"&amp;Sheet1!AO17</f>
        <v>30*x15_17</v>
      </c>
      <c r="T39" t="str">
        <f>AP17&amp;"*"&amp;Sheet1!AP17</f>
        <v>120*x15_18</v>
      </c>
      <c r="U39" t="str">
        <f>AQ17&amp;"*"&amp;Sheet1!AQ17</f>
        <v>200*x15_19</v>
      </c>
      <c r="V39" t="str">
        <f>AR17&amp;"*"&amp;Sheet1!AR17</f>
        <v>150*x15_20</v>
      </c>
      <c r="X39">
        <v>15</v>
      </c>
      <c r="Y39" t="str">
        <f t="shared" si="80"/>
        <v>20*x15_1</v>
      </c>
      <c r="Z39" t="str">
        <f t="shared" si="81"/>
        <v>20*x15_1+150*x15_2</v>
      </c>
      <c r="AA39" t="str">
        <f t="shared" si="79"/>
        <v>20*x15_1+150*x15_2+150*x15_3</v>
      </c>
      <c r="AB39" t="str">
        <f t="shared" si="79"/>
        <v>20*x15_1+150*x15_2+150*x15_3+150*x15_4</v>
      </c>
      <c r="AC39" t="str">
        <f t="shared" si="79"/>
        <v>20*x15_1+150*x15_2+150*x15_3+150*x15_4+500*x15_5</v>
      </c>
      <c r="AD39" t="str">
        <f t="shared" si="79"/>
        <v>20*x15_1+150*x15_2+150*x15_3+150*x15_4+500*x15_5+20*x15_6</v>
      </c>
      <c r="AE39" t="str">
        <f t="shared" si="79"/>
        <v>20*x15_1+150*x15_2+150*x15_3+150*x15_4+500*x15_5+20*x15_6+70*x15_7</v>
      </c>
      <c r="AF39" t="str">
        <f t="shared" si="79"/>
        <v>20*x15_1+150*x15_2+150*x15_3+150*x15_4+500*x15_5+20*x15_6+70*x15_7+500*x15_8</v>
      </c>
      <c r="AG39" t="str">
        <f t="shared" si="79"/>
        <v>20*x15_1+150*x15_2+150*x15_3+150*x15_4+500*x15_5+20*x15_6+70*x15_7+500*x15_8+150*x15_9</v>
      </c>
      <c r="AH39" t="str">
        <f t="shared" si="79"/>
        <v>20*x15_1+150*x15_2+150*x15_3+150*x15_4+500*x15_5+20*x15_6+70*x15_7+500*x15_8+150*x15_9+20*x15_10</v>
      </c>
      <c r="AI39" t="str">
        <f t="shared" si="79"/>
        <v>20*x15_1+150*x15_2+150*x15_3+150*x15_4+500*x15_5+20*x15_6+70*x15_7+500*x15_8+150*x15_9+20*x15_10+200*x15_11</v>
      </c>
      <c r="AJ39" t="str">
        <f t="shared" si="79"/>
        <v>20*x15_1+150*x15_2+150*x15_3+150*x15_4+500*x15_5+20*x15_6+70*x15_7+500*x15_8+150*x15_9+20*x15_10+200*x15_11+120*x15_12</v>
      </c>
      <c r="AK39" t="str">
        <f t="shared" si="79"/>
        <v>20*x15_1+150*x15_2+150*x15_3+150*x15_4+500*x15_5+20*x15_6+70*x15_7+500*x15_8+150*x15_9+20*x15_10+200*x15_11+120*x15_12+30*x15_13</v>
      </c>
      <c r="AL39" t="str">
        <f t="shared" si="79"/>
        <v>20*x15_1+150*x15_2+150*x15_3+150*x15_4+500*x15_5+20*x15_6+70*x15_7+500*x15_8+150*x15_9+20*x15_10+200*x15_11+120*x15_12+30*x15_13+20*x15_14</v>
      </c>
      <c r="AM39" t="str">
        <f t="shared" si="79"/>
        <v>20*x15_1+150*x15_2+150*x15_3+150*x15_4+500*x15_5+20*x15_6+70*x15_7+500*x15_8+150*x15_9+20*x15_10+200*x15_11+120*x15_12+30*x15_13+20*x15_14+0*0</v>
      </c>
      <c r="AN39" t="str">
        <f t="shared" si="79"/>
        <v>20*x15_1+150*x15_2+150*x15_3+150*x15_4+500*x15_5+20*x15_6+70*x15_7+500*x15_8+150*x15_9+20*x15_10+200*x15_11+120*x15_12+30*x15_13+20*x15_14+0*0+5*x15_16</v>
      </c>
      <c r="AO39" t="str">
        <f t="shared" si="79"/>
        <v>20*x15_1+150*x15_2+150*x15_3+150*x15_4+500*x15_5+20*x15_6+70*x15_7+500*x15_8+150*x15_9+20*x15_10+200*x15_11+120*x15_12+30*x15_13+20*x15_14+0*0+5*x15_16+30*x15_17</v>
      </c>
      <c r="AP39" t="str">
        <f t="shared" si="79"/>
        <v>20*x15_1+150*x15_2+150*x15_3+150*x15_4+500*x15_5+20*x15_6+70*x15_7+500*x15_8+150*x15_9+20*x15_10+200*x15_11+120*x15_12+30*x15_13+20*x15_14+0*0+5*x15_16+30*x15_17+120*x15_18</v>
      </c>
      <c r="AQ39" t="str">
        <f t="shared" si="79"/>
        <v>20*x15_1+150*x15_2+150*x15_3+150*x15_4+500*x15_5+20*x15_6+70*x15_7+500*x15_8+150*x15_9+20*x15_10+200*x15_11+120*x15_12+30*x15_13+20*x15_14+0*0+5*x15_16+30*x15_17+120*x15_18+200*x15_19</v>
      </c>
      <c r="AR39" t="str">
        <f t="shared" si="79"/>
        <v>20*x15_1+150*x15_2+150*x15_3+150*x15_4+500*x15_5+20*x15_6+70*x15_7+500*x15_8+150*x15_9+20*x15_10+200*x15_11+120*x15_12+30*x15_13+20*x15_14+0*0+5*x15_16+30*x15_17+120*x15_18+200*x15_19+150*x15_20</v>
      </c>
    </row>
    <row r="40" spans="3:44">
      <c r="C40" t="str">
        <f>Y18&amp;"*"&amp;Sheet1!Y18</f>
        <v>70*x16_1</v>
      </c>
      <c r="D40" t="str">
        <f>Z18&amp;"*"&amp;Sheet1!Z18</f>
        <v>70*x16_2</v>
      </c>
      <c r="E40" t="str">
        <f>AA18&amp;"*"&amp;Sheet1!AA18</f>
        <v>200*x16_3</v>
      </c>
      <c r="F40" t="str">
        <f>AB18&amp;"*"&amp;Sheet1!AB18</f>
        <v>200*x16_4</v>
      </c>
      <c r="G40" t="str">
        <f>AC18&amp;"*"&amp;Sheet1!AC18</f>
        <v>500*x16_5</v>
      </c>
      <c r="H40" t="str">
        <f>AD18&amp;"*"&amp;Sheet1!AD18</f>
        <v>70*x16_6</v>
      </c>
      <c r="I40" t="str">
        <f>AE18&amp;"*"&amp;Sheet1!AE18</f>
        <v>20*x16_7</v>
      </c>
      <c r="J40" t="str">
        <f>AF18&amp;"*"&amp;Sheet1!AF18</f>
        <v>200*x16_8</v>
      </c>
      <c r="K40" t="str">
        <f>AG18&amp;"*"&amp;Sheet1!AG18</f>
        <v>200*x16_9</v>
      </c>
      <c r="L40" t="str">
        <f>AH18&amp;"*"&amp;Sheet1!AH18</f>
        <v>70*x16_10</v>
      </c>
      <c r="M40" t="str">
        <f>AI18&amp;"*"&amp;Sheet1!AI18</f>
        <v>200*x16_11</v>
      </c>
      <c r="N40" t="str">
        <f>AJ18&amp;"*"&amp;Sheet1!AJ18</f>
        <v>200*x16_12</v>
      </c>
      <c r="O40" t="str">
        <f>AK18&amp;"*"&amp;Sheet1!AK18</f>
        <v>120*x16_13</v>
      </c>
      <c r="P40" t="str">
        <f>AL18&amp;"*"&amp;Sheet1!AL18</f>
        <v>70*x16_14</v>
      </c>
      <c r="Q40" t="str">
        <f>AM18&amp;"*"&amp;Sheet1!AM18</f>
        <v>5*x16_15</v>
      </c>
      <c r="R40" t="str">
        <f>AN18&amp;"*"&amp;Sheet1!AN18</f>
        <v>0*0</v>
      </c>
      <c r="S40" t="str">
        <f>AO18&amp;"*"&amp;Sheet1!AO18</f>
        <v>5*x16_17</v>
      </c>
      <c r="T40" t="str">
        <f>AP18&amp;"*"&amp;Sheet1!AP18</f>
        <v>30*x16_18</v>
      </c>
      <c r="U40" t="str">
        <f>AQ18&amp;"*"&amp;Sheet1!AQ18</f>
        <v>120*x16_19</v>
      </c>
      <c r="V40" t="str">
        <f>AR18&amp;"*"&amp;Sheet1!AR18</f>
        <v>200*x16_20</v>
      </c>
      <c r="X40">
        <v>16</v>
      </c>
      <c r="Y40" t="str">
        <f t="shared" si="80"/>
        <v>70*x16_1</v>
      </c>
      <c r="Z40" t="str">
        <f t="shared" si="81"/>
        <v>70*x16_1+70*x16_2</v>
      </c>
      <c r="AA40" t="str">
        <f t="shared" si="79"/>
        <v>70*x16_1+70*x16_2+200*x16_3</v>
      </c>
      <c r="AB40" t="str">
        <f t="shared" si="79"/>
        <v>70*x16_1+70*x16_2+200*x16_3+200*x16_4</v>
      </c>
      <c r="AC40" t="str">
        <f t="shared" si="79"/>
        <v>70*x16_1+70*x16_2+200*x16_3+200*x16_4+500*x16_5</v>
      </c>
      <c r="AD40" t="str">
        <f t="shared" si="79"/>
        <v>70*x16_1+70*x16_2+200*x16_3+200*x16_4+500*x16_5+70*x16_6</v>
      </c>
      <c r="AE40" t="str">
        <f t="shared" si="79"/>
        <v>70*x16_1+70*x16_2+200*x16_3+200*x16_4+500*x16_5+70*x16_6+20*x16_7</v>
      </c>
      <c r="AF40" t="str">
        <f t="shared" si="79"/>
        <v>70*x16_1+70*x16_2+200*x16_3+200*x16_4+500*x16_5+70*x16_6+20*x16_7+200*x16_8</v>
      </c>
      <c r="AG40" t="str">
        <f t="shared" si="79"/>
        <v>70*x16_1+70*x16_2+200*x16_3+200*x16_4+500*x16_5+70*x16_6+20*x16_7+200*x16_8+200*x16_9</v>
      </c>
      <c r="AH40" t="str">
        <f t="shared" si="79"/>
        <v>70*x16_1+70*x16_2+200*x16_3+200*x16_4+500*x16_5+70*x16_6+20*x16_7+200*x16_8+200*x16_9+70*x16_10</v>
      </c>
      <c r="AI40" t="str">
        <f t="shared" si="79"/>
        <v>70*x16_1+70*x16_2+200*x16_3+200*x16_4+500*x16_5+70*x16_6+20*x16_7+200*x16_8+200*x16_9+70*x16_10+200*x16_11</v>
      </c>
      <c r="AJ40" t="str">
        <f t="shared" si="79"/>
        <v>70*x16_1+70*x16_2+200*x16_3+200*x16_4+500*x16_5+70*x16_6+20*x16_7+200*x16_8+200*x16_9+70*x16_10+200*x16_11+200*x16_12</v>
      </c>
      <c r="AK40" t="str">
        <f t="shared" si="79"/>
        <v>70*x16_1+70*x16_2+200*x16_3+200*x16_4+500*x16_5+70*x16_6+20*x16_7+200*x16_8+200*x16_9+70*x16_10+200*x16_11+200*x16_12+120*x16_13</v>
      </c>
      <c r="AL40" t="str">
        <f t="shared" si="79"/>
        <v>70*x16_1+70*x16_2+200*x16_3+200*x16_4+500*x16_5+70*x16_6+20*x16_7+200*x16_8+200*x16_9+70*x16_10+200*x16_11+200*x16_12+120*x16_13+70*x16_14</v>
      </c>
      <c r="AM40" t="str">
        <f t="shared" si="79"/>
        <v>70*x16_1+70*x16_2+200*x16_3+200*x16_4+500*x16_5+70*x16_6+20*x16_7+200*x16_8+200*x16_9+70*x16_10+200*x16_11+200*x16_12+120*x16_13+70*x16_14+5*x16_15</v>
      </c>
      <c r="AN40" t="str">
        <f t="shared" si="79"/>
        <v>70*x16_1+70*x16_2+200*x16_3+200*x16_4+500*x16_5+70*x16_6+20*x16_7+200*x16_8+200*x16_9+70*x16_10+200*x16_11+200*x16_12+120*x16_13+70*x16_14+5*x16_15+0*0</v>
      </c>
      <c r="AO40" t="str">
        <f t="shared" si="79"/>
        <v>70*x16_1+70*x16_2+200*x16_3+200*x16_4+500*x16_5+70*x16_6+20*x16_7+200*x16_8+200*x16_9+70*x16_10+200*x16_11+200*x16_12+120*x16_13+70*x16_14+5*x16_15+0*0+5*x16_17</v>
      </c>
      <c r="AP40" t="str">
        <f t="shared" si="79"/>
        <v>70*x16_1+70*x16_2+200*x16_3+200*x16_4+500*x16_5+70*x16_6+20*x16_7+200*x16_8+200*x16_9+70*x16_10+200*x16_11+200*x16_12+120*x16_13+70*x16_14+5*x16_15+0*0+5*x16_17+30*x16_18</v>
      </c>
      <c r="AQ40" t="str">
        <f t="shared" si="79"/>
        <v>70*x16_1+70*x16_2+200*x16_3+200*x16_4+500*x16_5+70*x16_6+20*x16_7+200*x16_8+200*x16_9+70*x16_10+200*x16_11+200*x16_12+120*x16_13+70*x16_14+5*x16_15+0*0+5*x16_17+30*x16_18+120*x16_19</v>
      </c>
      <c r="AR40" t="str">
        <f t="shared" si="79"/>
        <v>70*x16_1+70*x16_2+200*x16_3+200*x16_4+500*x16_5+70*x16_6+20*x16_7+200*x16_8+200*x16_9+70*x16_10+200*x16_11+200*x16_12+120*x16_13+70*x16_14+5*x16_15+0*0+5*x16_17+30*x16_18+120*x16_19+200*x16_20</v>
      </c>
    </row>
    <row r="41" spans="3:44">
      <c r="C41" t="str">
        <f>Y19&amp;"*"&amp;Sheet1!Y19</f>
        <v>150*x17_1</v>
      </c>
      <c r="D41" t="str">
        <f>Z19&amp;"*"&amp;Sheet1!Z19</f>
        <v>20*x17_2</v>
      </c>
      <c r="E41" t="str">
        <f>AA19&amp;"*"&amp;Sheet1!AA19</f>
        <v>500*x17_3</v>
      </c>
      <c r="F41" t="str">
        <f>AB19&amp;"*"&amp;Sheet1!AB19</f>
        <v>500*x17_4</v>
      </c>
      <c r="G41" t="str">
        <f>AC19&amp;"*"&amp;Sheet1!AC19</f>
        <v>500*x17_5</v>
      </c>
      <c r="H41" t="str">
        <f>AD19&amp;"*"&amp;Sheet1!AD19</f>
        <v>150*x17_6</v>
      </c>
      <c r="I41" t="str">
        <f>AE19&amp;"*"&amp;Sheet1!AE19</f>
        <v>2*x17_7</v>
      </c>
      <c r="J41" t="str">
        <f>AF19&amp;"*"&amp;Sheet1!AF19</f>
        <v>150*x17_8</v>
      </c>
      <c r="K41" t="str">
        <f>AG19&amp;"*"&amp;Sheet1!AG19</f>
        <v>500*x17_9</v>
      </c>
      <c r="L41" t="str">
        <f>AH19&amp;"*"&amp;Sheet1!AH19</f>
        <v>150*x17_10</v>
      </c>
      <c r="M41" t="str">
        <f>AI19&amp;"*"&amp;Sheet1!AI19</f>
        <v>500*x17_11</v>
      </c>
      <c r="N41" t="str">
        <f>AJ19&amp;"*"&amp;Sheet1!AJ19</f>
        <v>200*x17_12</v>
      </c>
      <c r="O41" t="str">
        <f>AK19&amp;"*"&amp;Sheet1!AK19</f>
        <v>200*x17_13</v>
      </c>
      <c r="P41" t="str">
        <f>AL19&amp;"*"&amp;Sheet1!AL19</f>
        <v>150*x17_14</v>
      </c>
      <c r="Q41" t="str">
        <f>AM19&amp;"*"&amp;Sheet1!AM19</f>
        <v>30*x17_15</v>
      </c>
      <c r="R41" t="str">
        <f>AN19&amp;"*"&amp;Sheet1!AN19</f>
        <v>5*x17_16</v>
      </c>
      <c r="S41" t="str">
        <f>AO19&amp;"*"&amp;Sheet1!AO19</f>
        <v>0*0</v>
      </c>
      <c r="T41" t="str">
        <f>AP19&amp;"*"&amp;Sheet1!AP19</f>
        <v>5*x17_18</v>
      </c>
      <c r="U41" t="str">
        <f>AQ19&amp;"*"&amp;Sheet1!AQ19</f>
        <v>30*x17_19</v>
      </c>
      <c r="V41" t="str">
        <f>AR19&amp;"*"&amp;Sheet1!AR19</f>
        <v>500*x17_20</v>
      </c>
      <c r="X41">
        <v>17</v>
      </c>
      <c r="Y41" t="str">
        <f t="shared" si="80"/>
        <v>150*x17_1</v>
      </c>
      <c r="Z41" t="str">
        <f t="shared" si="81"/>
        <v>150*x17_1+20*x17_2</v>
      </c>
      <c r="AA41" t="str">
        <f t="shared" si="79"/>
        <v>150*x17_1+20*x17_2+500*x17_3</v>
      </c>
      <c r="AB41" t="str">
        <f t="shared" si="79"/>
        <v>150*x17_1+20*x17_2+500*x17_3+500*x17_4</v>
      </c>
      <c r="AC41" t="str">
        <f t="shared" si="79"/>
        <v>150*x17_1+20*x17_2+500*x17_3+500*x17_4+500*x17_5</v>
      </c>
      <c r="AD41" t="str">
        <f t="shared" si="79"/>
        <v>150*x17_1+20*x17_2+500*x17_3+500*x17_4+500*x17_5+150*x17_6</v>
      </c>
      <c r="AE41" t="str">
        <f t="shared" si="79"/>
        <v>150*x17_1+20*x17_2+500*x17_3+500*x17_4+500*x17_5+150*x17_6+2*x17_7</v>
      </c>
      <c r="AF41" t="str">
        <f t="shared" si="79"/>
        <v>150*x17_1+20*x17_2+500*x17_3+500*x17_4+500*x17_5+150*x17_6+2*x17_7+150*x17_8</v>
      </c>
      <c r="AG41" t="str">
        <f t="shared" si="79"/>
        <v>150*x17_1+20*x17_2+500*x17_3+500*x17_4+500*x17_5+150*x17_6+2*x17_7+150*x17_8+500*x17_9</v>
      </c>
      <c r="AH41" t="str">
        <f t="shared" si="79"/>
        <v>150*x17_1+20*x17_2+500*x17_3+500*x17_4+500*x17_5+150*x17_6+2*x17_7+150*x17_8+500*x17_9+150*x17_10</v>
      </c>
      <c r="AI41" t="str">
        <f t="shared" si="79"/>
        <v>150*x17_1+20*x17_2+500*x17_3+500*x17_4+500*x17_5+150*x17_6+2*x17_7+150*x17_8+500*x17_9+150*x17_10+500*x17_11</v>
      </c>
      <c r="AJ41" t="str">
        <f t="shared" si="79"/>
        <v>150*x17_1+20*x17_2+500*x17_3+500*x17_4+500*x17_5+150*x17_6+2*x17_7+150*x17_8+500*x17_9+150*x17_10+500*x17_11+200*x17_12</v>
      </c>
      <c r="AK41" t="str">
        <f t="shared" si="79"/>
        <v>150*x17_1+20*x17_2+500*x17_3+500*x17_4+500*x17_5+150*x17_6+2*x17_7+150*x17_8+500*x17_9+150*x17_10+500*x17_11+200*x17_12+200*x17_13</v>
      </c>
      <c r="AL41" t="str">
        <f t="shared" si="79"/>
        <v>150*x17_1+20*x17_2+500*x17_3+500*x17_4+500*x17_5+150*x17_6+2*x17_7+150*x17_8+500*x17_9+150*x17_10+500*x17_11+200*x17_12+200*x17_13+150*x17_14</v>
      </c>
      <c r="AM41" t="str">
        <f t="shared" si="79"/>
        <v>150*x17_1+20*x17_2+500*x17_3+500*x17_4+500*x17_5+150*x17_6+2*x17_7+150*x17_8+500*x17_9+150*x17_10+500*x17_11+200*x17_12+200*x17_13+150*x17_14+30*x17_15</v>
      </c>
      <c r="AN41" t="str">
        <f t="shared" si="79"/>
        <v>150*x17_1+20*x17_2+500*x17_3+500*x17_4+500*x17_5+150*x17_6+2*x17_7+150*x17_8+500*x17_9+150*x17_10+500*x17_11+200*x17_12+200*x17_13+150*x17_14+30*x17_15+5*x17_16</v>
      </c>
      <c r="AO41" t="str">
        <f t="shared" si="79"/>
        <v>150*x17_1+20*x17_2+500*x17_3+500*x17_4+500*x17_5+150*x17_6+2*x17_7+150*x17_8+500*x17_9+150*x17_10+500*x17_11+200*x17_12+200*x17_13+150*x17_14+30*x17_15+5*x17_16+0*0</v>
      </c>
      <c r="AP41" t="str">
        <f t="shared" si="79"/>
        <v>150*x17_1+20*x17_2+500*x17_3+500*x17_4+500*x17_5+150*x17_6+2*x17_7+150*x17_8+500*x17_9+150*x17_10+500*x17_11+200*x17_12+200*x17_13+150*x17_14+30*x17_15+5*x17_16+0*0+5*x17_18</v>
      </c>
      <c r="AQ41" t="str">
        <f t="shared" si="79"/>
        <v>150*x17_1+20*x17_2+500*x17_3+500*x17_4+500*x17_5+150*x17_6+2*x17_7+150*x17_8+500*x17_9+150*x17_10+500*x17_11+200*x17_12+200*x17_13+150*x17_14+30*x17_15+5*x17_16+0*0+5*x17_18+30*x17_19</v>
      </c>
      <c r="AR41" t="str">
        <f t="shared" si="79"/>
        <v>150*x17_1+20*x17_2+500*x17_3+500*x17_4+500*x17_5+150*x17_6+2*x17_7+150*x17_8+500*x17_9+150*x17_10+500*x17_11+200*x17_12+200*x17_13+150*x17_14+30*x17_15+5*x17_16+0*0+5*x17_18+30*x17_19+500*x17_20</v>
      </c>
    </row>
    <row r="42" spans="3:44">
      <c r="C42" t="str">
        <f>Y20&amp;"*"&amp;Sheet1!Y20</f>
        <v>200*x18_1</v>
      </c>
      <c r="D42" t="str">
        <f>Z20&amp;"*"&amp;Sheet1!Z20</f>
        <v>2*x18_2</v>
      </c>
      <c r="E42" t="str">
        <f>AA20&amp;"*"&amp;Sheet1!AA20</f>
        <v>500*x18_3</v>
      </c>
      <c r="F42" t="str">
        <f>AB20&amp;"*"&amp;Sheet1!AB20</f>
        <v>500*x18_4</v>
      </c>
      <c r="G42" t="str">
        <f>AC20&amp;"*"&amp;Sheet1!AC20</f>
        <v>500*x18_5</v>
      </c>
      <c r="H42" t="str">
        <f>AD20&amp;"*"&amp;Sheet1!AD20</f>
        <v>200*x18_6</v>
      </c>
      <c r="I42" t="str">
        <f>AE20&amp;"*"&amp;Sheet1!AE20</f>
        <v>2*x18_7</v>
      </c>
      <c r="J42" t="str">
        <f>AF20&amp;"*"&amp;Sheet1!AF20</f>
        <v>70*x18_8</v>
      </c>
      <c r="K42" t="str">
        <f>AG20&amp;"*"&amp;Sheet1!AG20</f>
        <v>500*x18_9</v>
      </c>
      <c r="L42" t="str">
        <f>AH20&amp;"*"&amp;Sheet1!AH20</f>
        <v>200*x18_10</v>
      </c>
      <c r="M42" t="str">
        <f>AI20&amp;"*"&amp;Sheet1!AI20</f>
        <v>500*x18_11</v>
      </c>
      <c r="N42" t="str">
        <f>AJ20&amp;"*"&amp;Sheet1!AJ20</f>
        <v>500*x18_12</v>
      </c>
      <c r="O42" t="str">
        <f>AK20&amp;"*"&amp;Sheet1!AK20</f>
        <v>200*x18_13</v>
      </c>
      <c r="P42" t="str">
        <f>AL20&amp;"*"&amp;Sheet1!AL20</f>
        <v>200*x18_14</v>
      </c>
      <c r="Q42" t="str">
        <f>AM20&amp;"*"&amp;Sheet1!AM20</f>
        <v>120*x18_15</v>
      </c>
      <c r="R42" t="str">
        <f>AN20&amp;"*"&amp;Sheet1!AN20</f>
        <v>30*x18_16</v>
      </c>
      <c r="S42" t="str">
        <f>AO20&amp;"*"&amp;Sheet1!AO20</f>
        <v>5*x18_17</v>
      </c>
      <c r="T42" t="str">
        <f>AP20&amp;"*"&amp;Sheet1!AP20</f>
        <v>0*0</v>
      </c>
      <c r="U42" t="str">
        <f>AQ20&amp;"*"&amp;Sheet1!AQ20</f>
        <v>5*x18_19</v>
      </c>
      <c r="V42" t="str">
        <f>AR20&amp;"*"&amp;Sheet1!AR20</f>
        <v>500*x18_20</v>
      </c>
      <c r="X42">
        <v>18</v>
      </c>
      <c r="Y42" t="str">
        <f t="shared" si="80"/>
        <v>200*x18_1</v>
      </c>
      <c r="Z42" t="str">
        <f t="shared" si="81"/>
        <v>200*x18_1+2*x18_2</v>
      </c>
      <c r="AA42" t="str">
        <f t="shared" si="79"/>
        <v>200*x18_1+2*x18_2+500*x18_3</v>
      </c>
      <c r="AB42" t="str">
        <f t="shared" si="79"/>
        <v>200*x18_1+2*x18_2+500*x18_3+500*x18_4</v>
      </c>
      <c r="AC42" t="str">
        <f t="shared" si="79"/>
        <v>200*x18_1+2*x18_2+500*x18_3+500*x18_4+500*x18_5</v>
      </c>
      <c r="AD42" t="str">
        <f t="shared" si="79"/>
        <v>200*x18_1+2*x18_2+500*x18_3+500*x18_4+500*x18_5+200*x18_6</v>
      </c>
      <c r="AE42" t="str">
        <f t="shared" si="79"/>
        <v>200*x18_1+2*x18_2+500*x18_3+500*x18_4+500*x18_5+200*x18_6+2*x18_7</v>
      </c>
      <c r="AF42" t="str">
        <f t="shared" si="79"/>
        <v>200*x18_1+2*x18_2+500*x18_3+500*x18_4+500*x18_5+200*x18_6+2*x18_7+70*x18_8</v>
      </c>
      <c r="AG42" t="str">
        <f t="shared" si="79"/>
        <v>200*x18_1+2*x18_2+500*x18_3+500*x18_4+500*x18_5+200*x18_6+2*x18_7+70*x18_8+500*x18_9</v>
      </c>
      <c r="AH42" t="str">
        <f t="shared" si="79"/>
        <v>200*x18_1+2*x18_2+500*x18_3+500*x18_4+500*x18_5+200*x18_6+2*x18_7+70*x18_8+500*x18_9+200*x18_10</v>
      </c>
      <c r="AI42" t="str">
        <f t="shared" si="79"/>
        <v>200*x18_1+2*x18_2+500*x18_3+500*x18_4+500*x18_5+200*x18_6+2*x18_7+70*x18_8+500*x18_9+200*x18_10+500*x18_11</v>
      </c>
      <c r="AJ42" t="str">
        <f t="shared" si="79"/>
        <v>200*x18_1+2*x18_2+500*x18_3+500*x18_4+500*x18_5+200*x18_6+2*x18_7+70*x18_8+500*x18_9+200*x18_10+500*x18_11+500*x18_12</v>
      </c>
      <c r="AK42" t="str">
        <f t="shared" si="79"/>
        <v>200*x18_1+2*x18_2+500*x18_3+500*x18_4+500*x18_5+200*x18_6+2*x18_7+70*x18_8+500*x18_9+200*x18_10+500*x18_11+500*x18_12+200*x18_13</v>
      </c>
      <c r="AL42" t="str">
        <f t="shared" si="79"/>
        <v>200*x18_1+2*x18_2+500*x18_3+500*x18_4+500*x18_5+200*x18_6+2*x18_7+70*x18_8+500*x18_9+200*x18_10+500*x18_11+500*x18_12+200*x18_13+200*x18_14</v>
      </c>
      <c r="AM42" t="str">
        <f t="shared" si="79"/>
        <v>200*x18_1+2*x18_2+500*x18_3+500*x18_4+500*x18_5+200*x18_6+2*x18_7+70*x18_8+500*x18_9+200*x18_10+500*x18_11+500*x18_12+200*x18_13+200*x18_14+120*x18_15</v>
      </c>
      <c r="AN42" t="str">
        <f t="shared" si="79"/>
        <v>200*x18_1+2*x18_2+500*x18_3+500*x18_4+500*x18_5+200*x18_6+2*x18_7+70*x18_8+500*x18_9+200*x18_10+500*x18_11+500*x18_12+200*x18_13+200*x18_14+120*x18_15+30*x18_16</v>
      </c>
      <c r="AO42" t="str">
        <f t="shared" si="79"/>
        <v>200*x18_1+2*x18_2+500*x18_3+500*x18_4+500*x18_5+200*x18_6+2*x18_7+70*x18_8+500*x18_9+200*x18_10+500*x18_11+500*x18_12+200*x18_13+200*x18_14+120*x18_15+30*x18_16+5*x18_17</v>
      </c>
      <c r="AP42" t="str">
        <f t="shared" si="79"/>
        <v>200*x18_1+2*x18_2+500*x18_3+500*x18_4+500*x18_5+200*x18_6+2*x18_7+70*x18_8+500*x18_9+200*x18_10+500*x18_11+500*x18_12+200*x18_13+200*x18_14+120*x18_15+30*x18_16+5*x18_17+0*0</v>
      </c>
      <c r="AQ42" t="str">
        <f t="shared" si="79"/>
        <v>200*x18_1+2*x18_2+500*x18_3+500*x18_4+500*x18_5+200*x18_6+2*x18_7+70*x18_8+500*x18_9+200*x18_10+500*x18_11+500*x18_12+200*x18_13+200*x18_14+120*x18_15+30*x18_16+5*x18_17+0*0+5*x18_19</v>
      </c>
      <c r="AR42" t="str">
        <f t="shared" si="79"/>
        <v>200*x18_1+2*x18_2+500*x18_3+500*x18_4+500*x18_5+200*x18_6+2*x18_7+70*x18_8+500*x18_9+200*x18_10+500*x18_11+500*x18_12+200*x18_13+200*x18_14+120*x18_15+30*x18_16+5*x18_17+0*0+5*x18_19+500*x18_20</v>
      </c>
    </row>
    <row r="43" spans="3:44">
      <c r="C43" t="str">
        <f>Y21&amp;"*"&amp;Sheet1!Y21</f>
        <v>500*x19_1</v>
      </c>
      <c r="D43" t="str">
        <f>Z21&amp;"*"&amp;Sheet1!Z21</f>
        <v>2*x19_2</v>
      </c>
      <c r="E43" t="str">
        <f>AA21&amp;"*"&amp;Sheet1!AA21</f>
        <v>500*x19_3</v>
      </c>
      <c r="F43" t="str">
        <f>AB21&amp;"*"&amp;Sheet1!AB21</f>
        <v>500*x19_4</v>
      </c>
      <c r="G43" t="str">
        <f>AC21&amp;"*"&amp;Sheet1!AC21</f>
        <v>10000*x19_5</v>
      </c>
      <c r="H43" t="str">
        <f>AD21&amp;"*"&amp;Sheet1!AD21</f>
        <v>500*x19_6</v>
      </c>
      <c r="I43" t="str">
        <f>AE21&amp;"*"&amp;Sheet1!AE21</f>
        <v>20*x19_7</v>
      </c>
      <c r="J43" t="str">
        <f>AF21&amp;"*"&amp;Sheet1!AF21</f>
        <v>20*x19_8</v>
      </c>
      <c r="K43" t="str">
        <f>AG21&amp;"*"&amp;Sheet1!AG21</f>
        <v>500*x19_9</v>
      </c>
      <c r="L43" t="str">
        <f>AH21&amp;"*"&amp;Sheet1!AH21</f>
        <v>500*x19_10</v>
      </c>
      <c r="M43" t="str">
        <f>AI21&amp;"*"&amp;Sheet1!AI21</f>
        <v>500*x19_11</v>
      </c>
      <c r="N43" t="str">
        <f>AJ21&amp;"*"&amp;Sheet1!AJ21</f>
        <v>500*x19_12</v>
      </c>
      <c r="O43" t="str">
        <f>AK21&amp;"*"&amp;Sheet1!AK21</f>
        <v>500*x19_13</v>
      </c>
      <c r="P43" t="str">
        <f>AL21&amp;"*"&amp;Sheet1!AL21</f>
        <v>500*x19_14</v>
      </c>
      <c r="Q43" t="str">
        <f>AM21&amp;"*"&amp;Sheet1!AM21</f>
        <v>200*x19_15</v>
      </c>
      <c r="R43" t="str">
        <f>AN21&amp;"*"&amp;Sheet1!AN21</f>
        <v>120*x19_16</v>
      </c>
      <c r="S43" t="str">
        <f>AO21&amp;"*"&amp;Sheet1!AO21</f>
        <v>30*x19_17</v>
      </c>
      <c r="T43" t="str">
        <f>AP21&amp;"*"&amp;Sheet1!AP21</f>
        <v>5*x19_18</v>
      </c>
      <c r="U43" t="str">
        <f>AQ21&amp;"*"&amp;Sheet1!AQ21</f>
        <v>0*0</v>
      </c>
      <c r="V43" t="str">
        <f>AR21&amp;"*"&amp;Sheet1!AR21</f>
        <v>500*x19_20</v>
      </c>
      <c r="X43">
        <v>19</v>
      </c>
      <c r="Y43" t="str">
        <f t="shared" si="80"/>
        <v>500*x19_1</v>
      </c>
      <c r="Z43" t="str">
        <f t="shared" si="81"/>
        <v>500*x19_1+2*x19_2</v>
      </c>
      <c r="AA43" t="str">
        <f t="shared" si="79"/>
        <v>500*x19_1+2*x19_2+500*x19_3</v>
      </c>
      <c r="AB43" t="str">
        <f t="shared" si="79"/>
        <v>500*x19_1+2*x19_2+500*x19_3+500*x19_4</v>
      </c>
      <c r="AC43" t="str">
        <f t="shared" si="79"/>
        <v>500*x19_1+2*x19_2+500*x19_3+500*x19_4+10000*x19_5</v>
      </c>
      <c r="AD43" t="str">
        <f t="shared" si="79"/>
        <v>500*x19_1+2*x19_2+500*x19_3+500*x19_4+10000*x19_5+500*x19_6</v>
      </c>
      <c r="AE43" t="str">
        <f t="shared" si="79"/>
        <v>500*x19_1+2*x19_2+500*x19_3+500*x19_4+10000*x19_5+500*x19_6+20*x19_7</v>
      </c>
      <c r="AF43" t="str">
        <f t="shared" si="79"/>
        <v>500*x19_1+2*x19_2+500*x19_3+500*x19_4+10000*x19_5+500*x19_6+20*x19_7+20*x19_8</v>
      </c>
      <c r="AG43" t="str">
        <f t="shared" si="79"/>
        <v>500*x19_1+2*x19_2+500*x19_3+500*x19_4+10000*x19_5+500*x19_6+20*x19_7+20*x19_8+500*x19_9</v>
      </c>
      <c r="AH43" t="str">
        <f t="shared" si="79"/>
        <v>500*x19_1+2*x19_2+500*x19_3+500*x19_4+10000*x19_5+500*x19_6+20*x19_7+20*x19_8+500*x19_9+500*x19_10</v>
      </c>
      <c r="AI43" t="str">
        <f t="shared" si="79"/>
        <v>500*x19_1+2*x19_2+500*x19_3+500*x19_4+10000*x19_5+500*x19_6+20*x19_7+20*x19_8+500*x19_9+500*x19_10+500*x19_11</v>
      </c>
      <c r="AJ43" t="str">
        <f t="shared" si="79"/>
        <v>500*x19_1+2*x19_2+500*x19_3+500*x19_4+10000*x19_5+500*x19_6+20*x19_7+20*x19_8+500*x19_9+500*x19_10+500*x19_11+500*x19_12</v>
      </c>
      <c r="AK43" t="str">
        <f t="shared" si="79"/>
        <v>500*x19_1+2*x19_2+500*x19_3+500*x19_4+10000*x19_5+500*x19_6+20*x19_7+20*x19_8+500*x19_9+500*x19_10+500*x19_11+500*x19_12+500*x19_13</v>
      </c>
      <c r="AL43" t="str">
        <f t="shared" si="79"/>
        <v>500*x19_1+2*x19_2+500*x19_3+500*x19_4+10000*x19_5+500*x19_6+20*x19_7+20*x19_8+500*x19_9+500*x19_10+500*x19_11+500*x19_12+500*x19_13+500*x19_14</v>
      </c>
      <c r="AM43" t="str">
        <f t="shared" si="79"/>
        <v>500*x19_1+2*x19_2+500*x19_3+500*x19_4+10000*x19_5+500*x19_6+20*x19_7+20*x19_8+500*x19_9+500*x19_10+500*x19_11+500*x19_12+500*x19_13+500*x19_14+200*x19_15</v>
      </c>
      <c r="AN43" t="str">
        <f t="shared" si="79"/>
        <v>500*x19_1+2*x19_2+500*x19_3+500*x19_4+10000*x19_5+500*x19_6+20*x19_7+20*x19_8+500*x19_9+500*x19_10+500*x19_11+500*x19_12+500*x19_13+500*x19_14+200*x19_15+120*x19_16</v>
      </c>
      <c r="AO43" t="str">
        <f t="shared" si="79"/>
        <v>500*x19_1+2*x19_2+500*x19_3+500*x19_4+10000*x19_5+500*x19_6+20*x19_7+20*x19_8+500*x19_9+500*x19_10+500*x19_11+500*x19_12+500*x19_13+500*x19_14+200*x19_15+120*x19_16+30*x19_17</v>
      </c>
      <c r="AP43" t="str">
        <f t="shared" si="79"/>
        <v>500*x19_1+2*x19_2+500*x19_3+500*x19_4+10000*x19_5+500*x19_6+20*x19_7+20*x19_8+500*x19_9+500*x19_10+500*x19_11+500*x19_12+500*x19_13+500*x19_14+200*x19_15+120*x19_16+30*x19_17+5*x19_18</v>
      </c>
      <c r="AQ43" t="str">
        <f t="shared" si="79"/>
        <v>500*x19_1+2*x19_2+500*x19_3+500*x19_4+10000*x19_5+500*x19_6+20*x19_7+20*x19_8+500*x19_9+500*x19_10+500*x19_11+500*x19_12+500*x19_13+500*x19_14+200*x19_15+120*x19_16+30*x19_17+5*x19_18+0*0</v>
      </c>
      <c r="AR43" t="str">
        <f t="shared" si="79"/>
        <v>500*x19_1+2*x19_2+500*x19_3+500*x19_4+10000*x19_5+500*x19_6+20*x19_7+20*x19_8+500*x19_9+500*x19_10+500*x19_11+500*x19_12+500*x19_13+500*x19_14+200*x19_15+120*x19_16+30*x19_17+5*x19_18+0*0+500*x19_20</v>
      </c>
    </row>
    <row r="44" spans="3:44">
      <c r="C44" t="str">
        <f>Y22&amp;"*"&amp;Sheet1!Y22</f>
        <v>30*x20_1</v>
      </c>
      <c r="D44" t="str">
        <f>Z22&amp;"*"&amp;Sheet1!Z22</f>
        <v>500*x20_2</v>
      </c>
      <c r="E44" t="str">
        <f>AA22&amp;"*"&amp;Sheet1!AA22</f>
        <v>0*x20_3</v>
      </c>
      <c r="F44" t="str">
        <f>AB22&amp;"*"&amp;Sheet1!AB22</f>
        <v>0*x20_4</v>
      </c>
      <c r="G44" t="str">
        <f>AC22&amp;"*"&amp;Sheet1!AC22</f>
        <v>30*x20_5</v>
      </c>
      <c r="H44" t="str">
        <f>AD22&amp;"*"&amp;Sheet1!AD22</f>
        <v>30*x20_6</v>
      </c>
      <c r="I44" t="str">
        <f>AE22&amp;"*"&amp;Sheet1!AE22</f>
        <v>500*x20_7</v>
      </c>
      <c r="J44" t="str">
        <f>AF22&amp;"*"&amp;Sheet1!AF22</f>
        <v>10000*x20_8</v>
      </c>
      <c r="K44" t="str">
        <f>AG22&amp;"*"&amp;Sheet1!AG22</f>
        <v>0*x20_9</v>
      </c>
      <c r="L44" t="str">
        <f>AH22&amp;"*"&amp;Sheet1!AH22</f>
        <v>30*x20_10</v>
      </c>
      <c r="M44" t="str">
        <f>AI22&amp;"*"&amp;Sheet1!AI22</f>
        <v>2*x20_11</v>
      </c>
      <c r="N44" t="str">
        <f>AJ22&amp;"*"&amp;Sheet1!AJ22</f>
        <v>2*x20_12</v>
      </c>
      <c r="O44" t="str">
        <f>AK22&amp;"*"&amp;Sheet1!AK22</f>
        <v>20*x20_13</v>
      </c>
      <c r="P44" t="str">
        <f>AL22&amp;"*"&amp;Sheet1!AL22</f>
        <v>30*x20_14</v>
      </c>
      <c r="Q44" t="str">
        <f>AM22&amp;"*"&amp;Sheet1!AM22</f>
        <v>150*x20_15</v>
      </c>
      <c r="R44" t="str">
        <f>AN22&amp;"*"&amp;Sheet1!AN22</f>
        <v>200*x20_16</v>
      </c>
      <c r="S44" t="str">
        <f>AO22&amp;"*"&amp;Sheet1!AO22</f>
        <v>500*x20_17</v>
      </c>
      <c r="T44" t="str">
        <f>AP22&amp;"*"&amp;Sheet1!AP22</f>
        <v>500*x20_18</v>
      </c>
      <c r="U44" t="str">
        <f>AQ22&amp;"*"&amp;Sheet1!AQ22</f>
        <v>500*x20_19</v>
      </c>
      <c r="V44" t="str">
        <f>AR22&amp;"*"&amp;Sheet1!AR22</f>
        <v>0*0</v>
      </c>
      <c r="X44">
        <v>20</v>
      </c>
      <c r="Y44" t="str">
        <f t="shared" si="80"/>
        <v>30*x20_1</v>
      </c>
      <c r="Z44" t="str">
        <f t="shared" si="81"/>
        <v>30*x20_1+500*x20_2</v>
      </c>
      <c r="AA44" t="str">
        <f t="shared" si="79"/>
        <v>30*x20_1+500*x20_2+0*x20_3</v>
      </c>
      <c r="AB44" t="str">
        <f t="shared" si="79"/>
        <v>30*x20_1+500*x20_2+0*x20_3+0*x20_4</v>
      </c>
      <c r="AC44" t="str">
        <f t="shared" si="79"/>
        <v>30*x20_1+500*x20_2+0*x20_3+0*x20_4+30*x20_5</v>
      </c>
      <c r="AD44" t="str">
        <f t="shared" si="79"/>
        <v>30*x20_1+500*x20_2+0*x20_3+0*x20_4+30*x20_5+30*x20_6</v>
      </c>
      <c r="AE44" t="str">
        <f t="shared" si="79"/>
        <v>30*x20_1+500*x20_2+0*x20_3+0*x20_4+30*x20_5+30*x20_6+500*x20_7</v>
      </c>
      <c r="AF44" t="str">
        <f t="shared" si="79"/>
        <v>30*x20_1+500*x20_2+0*x20_3+0*x20_4+30*x20_5+30*x20_6+500*x20_7+10000*x20_8</v>
      </c>
      <c r="AG44" t="str">
        <f t="shared" si="79"/>
        <v>30*x20_1+500*x20_2+0*x20_3+0*x20_4+30*x20_5+30*x20_6+500*x20_7+10000*x20_8+0*x20_9</v>
      </c>
      <c r="AH44" t="str">
        <f t="shared" si="79"/>
        <v>30*x20_1+500*x20_2+0*x20_3+0*x20_4+30*x20_5+30*x20_6+500*x20_7+10000*x20_8+0*x20_9+30*x20_10</v>
      </c>
      <c r="AI44" t="str">
        <f t="shared" si="79"/>
        <v>30*x20_1+500*x20_2+0*x20_3+0*x20_4+30*x20_5+30*x20_6+500*x20_7+10000*x20_8+0*x20_9+30*x20_10+2*x20_11</v>
      </c>
      <c r="AJ44" t="str">
        <f t="shared" si="79"/>
        <v>30*x20_1+500*x20_2+0*x20_3+0*x20_4+30*x20_5+30*x20_6+500*x20_7+10000*x20_8+0*x20_9+30*x20_10+2*x20_11+2*x20_12</v>
      </c>
      <c r="AK44" t="str">
        <f t="shared" si="79"/>
        <v>30*x20_1+500*x20_2+0*x20_3+0*x20_4+30*x20_5+30*x20_6+500*x20_7+10000*x20_8+0*x20_9+30*x20_10+2*x20_11+2*x20_12+20*x20_13</v>
      </c>
      <c r="AL44" t="str">
        <f t="shared" si="79"/>
        <v>30*x20_1+500*x20_2+0*x20_3+0*x20_4+30*x20_5+30*x20_6+500*x20_7+10000*x20_8+0*x20_9+30*x20_10+2*x20_11+2*x20_12+20*x20_13+30*x20_14</v>
      </c>
      <c r="AM44" t="str">
        <f t="shared" si="79"/>
        <v>30*x20_1+500*x20_2+0*x20_3+0*x20_4+30*x20_5+30*x20_6+500*x20_7+10000*x20_8+0*x20_9+30*x20_10+2*x20_11+2*x20_12+20*x20_13+30*x20_14+150*x20_15</v>
      </c>
      <c r="AN44" t="str">
        <f t="shared" si="79"/>
        <v>30*x20_1+500*x20_2+0*x20_3+0*x20_4+30*x20_5+30*x20_6+500*x20_7+10000*x20_8+0*x20_9+30*x20_10+2*x20_11+2*x20_12+20*x20_13+30*x20_14+150*x20_15+200*x20_16</v>
      </c>
      <c r="AO44" t="str">
        <f t="shared" si="79"/>
        <v>30*x20_1+500*x20_2+0*x20_3+0*x20_4+30*x20_5+30*x20_6+500*x20_7+10000*x20_8+0*x20_9+30*x20_10+2*x20_11+2*x20_12+20*x20_13+30*x20_14+150*x20_15+200*x20_16+500*x20_17</v>
      </c>
      <c r="AP44" t="str">
        <f t="shared" si="79"/>
        <v>30*x20_1+500*x20_2+0*x20_3+0*x20_4+30*x20_5+30*x20_6+500*x20_7+10000*x20_8+0*x20_9+30*x20_10+2*x20_11+2*x20_12+20*x20_13+30*x20_14+150*x20_15+200*x20_16+500*x20_17+500*x20_18</v>
      </c>
      <c r="AQ44" t="str">
        <f t="shared" si="79"/>
        <v>30*x20_1+500*x20_2+0*x20_3+0*x20_4+30*x20_5+30*x20_6+500*x20_7+10000*x20_8+0*x20_9+30*x20_10+2*x20_11+2*x20_12+20*x20_13+30*x20_14+150*x20_15+200*x20_16+500*x20_17+500*x20_18+500*x20_19</v>
      </c>
      <c r="AR44" t="str">
        <f t="shared" si="79"/>
        <v>30*x20_1+500*x20_2+0*x20_3+0*x20_4+30*x20_5+30*x20_6+500*x20_7+10000*x20_8+0*x20_9+30*x20_10+2*x20_11+2*x20_12+20*x20_13+30*x20_14+150*x20_15+200*x20_16+500*x20_17+500*x20_18+500*x20_19+0*0</v>
      </c>
    </row>
    <row r="45" spans="3:44">
      <c r="C45" s="6"/>
      <c r="W45" s="6"/>
      <c r="X45" s="6"/>
      <c r="AD45"/>
      <c r="AK45" s="6"/>
    </row>
    <row r="46" spans="3:44">
      <c r="W46" s="6"/>
      <c r="X46" s="6"/>
      <c r="AD46"/>
      <c r="AE46"/>
      <c r="AK46" s="6"/>
      <c r="AL46" s="6"/>
      <c r="AQ46">
        <v>1</v>
      </c>
      <c r="AR46" t="str">
        <f>AR25</f>
        <v>0*0+200*x1_2+30*x1_3+30*x1_4+200*x1_5+0*x1_6+200*x1_7+500*x1_8+30*x1_9+0*x1_10+70*x1_11+20*x1_12+2*x1_13+0*x1_14+20*x1_15+70*x1_16+150*x1_17+200*x1_18+500*x1_19+30*x1_20</v>
      </c>
    </row>
    <row r="47" spans="3:44">
      <c r="W47" s="6"/>
      <c r="X47" s="6"/>
      <c r="AD47"/>
      <c r="AE47"/>
      <c r="AK47" s="6"/>
      <c r="AL47" s="6"/>
      <c r="AQ47">
        <v>2</v>
      </c>
      <c r="AR47" t="str">
        <f>AR46&amp;"+"&amp;AR26</f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</v>
      </c>
    </row>
    <row r="48" spans="3:44">
      <c r="W48" s="6"/>
      <c r="X48" s="6"/>
      <c r="AD48"/>
      <c r="AE48"/>
      <c r="AK48" s="6"/>
      <c r="AL48" s="6"/>
      <c r="AQ48">
        <v>3</v>
      </c>
      <c r="AR48" t="str">
        <f t="shared" ref="AR48:AR65" si="82">AR47&amp;"+"&amp;AR27</f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</v>
      </c>
    </row>
    <row r="49" spans="23:44">
      <c r="AD49"/>
      <c r="AE49"/>
      <c r="AK49" s="6"/>
      <c r="AL49" s="6"/>
      <c r="AQ49">
        <v>4</v>
      </c>
      <c r="AR49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</v>
      </c>
    </row>
    <row r="50" spans="23:44">
      <c r="AD50"/>
      <c r="AE50"/>
      <c r="AK50" s="6"/>
      <c r="AL50" s="6"/>
      <c r="AQ50">
        <v>5</v>
      </c>
      <c r="AR50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</v>
      </c>
    </row>
    <row r="51" spans="23:44">
      <c r="AD51"/>
      <c r="AE51"/>
      <c r="AK51" s="6"/>
      <c r="AL51" s="6"/>
      <c r="AQ51">
        <v>6</v>
      </c>
      <c r="AR51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</v>
      </c>
    </row>
    <row r="52" spans="23:44">
      <c r="AD52"/>
      <c r="AE52"/>
      <c r="AK52" s="6"/>
      <c r="AL52" s="6"/>
      <c r="AQ52">
        <v>7</v>
      </c>
      <c r="AR52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</v>
      </c>
    </row>
    <row r="53" spans="23:44">
      <c r="AD53"/>
      <c r="AE53"/>
      <c r="AK53" s="6"/>
      <c r="AL53" s="6"/>
      <c r="AQ53">
        <v>8</v>
      </c>
      <c r="AR53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</v>
      </c>
    </row>
    <row r="54" spans="23:44">
      <c r="AD54"/>
      <c r="AE54"/>
      <c r="AK54" s="6"/>
      <c r="AL54" s="6"/>
      <c r="AQ54">
        <v>9</v>
      </c>
      <c r="AR54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</v>
      </c>
    </row>
    <row r="55" spans="23:44">
      <c r="AB55" s="27"/>
      <c r="AD55"/>
      <c r="AE55"/>
      <c r="AK55" s="6"/>
      <c r="AL55" s="6"/>
      <c r="AQ55">
        <v>10</v>
      </c>
      <c r="AR55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</v>
      </c>
    </row>
    <row r="56" spans="23:44">
      <c r="AD56"/>
      <c r="AE56"/>
      <c r="AK56" s="6"/>
      <c r="AL56" s="6"/>
      <c r="AQ56">
        <v>11</v>
      </c>
      <c r="AR56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</v>
      </c>
    </row>
    <row r="57" spans="23:44">
      <c r="AD57"/>
      <c r="AE57"/>
      <c r="AK57" s="6"/>
      <c r="AL57" s="6"/>
      <c r="AQ57">
        <v>12</v>
      </c>
      <c r="AR57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</v>
      </c>
    </row>
    <row r="58" spans="23:44">
      <c r="AD58"/>
      <c r="AE58"/>
      <c r="AK58" s="6"/>
      <c r="AL58" s="6"/>
      <c r="AQ58">
        <v>13</v>
      </c>
      <c r="AR58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</v>
      </c>
    </row>
    <row r="59" spans="23:44">
      <c r="AQ59">
        <v>14</v>
      </c>
      <c r="AR59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</v>
      </c>
    </row>
    <row r="60" spans="23:44">
      <c r="AQ60">
        <v>15</v>
      </c>
      <c r="AR60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</v>
      </c>
    </row>
    <row r="61" spans="23:44">
      <c r="W61" s="6"/>
      <c r="AQ61">
        <v>16</v>
      </c>
      <c r="AR61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</v>
      </c>
    </row>
    <row r="62" spans="23:44">
      <c r="AQ62">
        <v>17</v>
      </c>
      <c r="AR62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+150*x17_1+20*x17_2+500*x17_3+500*x17_4+500*x17_5+150*x17_6+2*x17_7+150*x17_8+500*x17_9+150*x17_10+500*x17_11+200*x17_12+200*x17_13+150*x17_14+30*x17_15+5*x17_16+0*0+5*x17_18+30*x17_19+500*x17_20</v>
      </c>
    </row>
    <row r="63" spans="23:44">
      <c r="AQ63">
        <v>18</v>
      </c>
      <c r="AR63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+150*x17_1+20*x17_2+500*x17_3+500*x17_4+500*x17_5+150*x17_6+2*x17_7+150*x17_8+500*x17_9+150*x17_10+500*x17_11+200*x17_12+200*x17_13+150*x17_14+30*x17_15+5*x17_16+0*0+5*x17_18+30*x17_19+500*x17_20+200*x18_1+2*x18_2+500*x18_3+500*x18_4+500*x18_5+200*x18_6+2*x18_7+70*x18_8+500*x18_9+200*x18_10+500*x18_11+500*x18_12+200*x18_13+200*x18_14+120*x18_15+30*x18_16+5*x18_17+0*0+5*x18_19+500*x18_20</v>
      </c>
    </row>
    <row r="64" spans="23:44">
      <c r="AQ64">
        <v>19</v>
      </c>
      <c r="AR64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+150*x17_1+20*x17_2+500*x17_3+500*x17_4+500*x17_5+150*x17_6+2*x17_7+150*x17_8+500*x17_9+150*x17_10+500*x17_11+200*x17_12+200*x17_13+150*x17_14+30*x17_15+5*x17_16+0*0+5*x17_18+30*x17_19+500*x17_20+200*x18_1+2*x18_2+500*x18_3+500*x18_4+500*x18_5+200*x18_6+2*x18_7+70*x18_8+500*x18_9+200*x18_10+500*x18_11+500*x18_12+200*x18_13+200*x18_14+120*x18_15+30*x18_16+5*x18_17+0*0+5*x18_19+500*x18_20+500*x19_1+2*x19_2+500*x19_3+500*x19_4+10000*x19_5+500*x19_6+20*x19_7+20*x19_8+500*x19_9+500*x19_10+500*x19_11+500*x19_12+500*x19_13+500*x19_14+200*x19_15+120*x19_16+30*x19_17+5*x19_18+0*0+500*x19_20</v>
      </c>
    </row>
    <row r="65" spans="43:44">
      <c r="AQ65">
        <v>20</v>
      </c>
      <c r="AR65" t="str">
        <f t="shared" si="82"/>
        <v>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+150*x17_1+20*x17_2+500*x17_3+500*x17_4+500*x17_5+150*x17_6+2*x17_7+150*x17_8+500*x17_9+150*x17_10+500*x17_11+200*x17_12+200*x17_13+150*x17_14+30*x17_15+5*x17_16+0*0+5*x17_18+30*x17_19+500*x17_20+200*x18_1+2*x18_2+500*x18_3+500*x18_4+500*x18_5+200*x18_6+2*x18_7+70*x18_8+500*x18_9+200*x18_10+500*x18_11+500*x18_12+200*x18_13+200*x18_14+120*x18_15+30*x18_16+5*x18_17+0*0+5*x18_19+500*x18_20+500*x19_1+2*x19_2+500*x19_3+500*x19_4+10000*x19_5+500*x19_6+20*x19_7+20*x19_8+500*x19_9+500*x19_10+500*x19_11+500*x19_12+500*x19_13+500*x19_14+200*x19_15+120*x19_16+30*x19_17+5*x19_18+0*0+500*x19_20+30*x20_1+500*x20_2+0*x20_3+0*x20_4+30*x20_5+30*x20_6+500*x20_7+10000*x20_8+0*x20_9+30*x20_10+2*x20_11+2*x20_12+20*x20_13+30*x20_14+150*x20_15+200*x20_16+500*x20_17+500*x20_18+500*x20_19+0*0</v>
      </c>
    </row>
    <row r="67" spans="43:44">
      <c r="AR6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topLeftCell="A11" zoomScale="85" zoomScaleNormal="85" workbookViewId="0">
      <selection activeCell="X1" sqref="X1:AQ1048576"/>
    </sheetView>
  </sheetViews>
  <sheetFormatPr defaultRowHeight="15"/>
  <cols>
    <col min="2" max="2" width="10" customWidth="1"/>
    <col min="3" max="4" width="10.140625" customWidth="1"/>
    <col min="5" max="5" width="8.85546875" customWidth="1"/>
    <col min="6" max="6" width="11.28515625" customWidth="1"/>
    <col min="7" max="22" width="11.140625" customWidth="1"/>
    <col min="24" max="43" width="9.140625" hidden="1" customWidth="1"/>
    <col min="44" max="44" width="9.140625" customWidth="1"/>
    <col min="47" max="47" width="29" customWidth="1"/>
    <col min="49" max="49" width="11.85546875" customWidth="1"/>
    <col min="50" max="50" width="11" customWidth="1"/>
    <col min="54" max="54" width="19.5703125" customWidth="1"/>
  </cols>
  <sheetData>
    <row r="1" spans="1:47">
      <c r="X1">
        <v>0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9</v>
      </c>
      <c r="AH1">
        <v>10</v>
      </c>
      <c r="AI1">
        <v>11</v>
      </c>
      <c r="AJ1">
        <v>12</v>
      </c>
      <c r="AK1">
        <v>13</v>
      </c>
      <c r="AL1">
        <v>14</v>
      </c>
      <c r="AM1">
        <v>15</v>
      </c>
      <c r="AN1">
        <v>16</v>
      </c>
      <c r="AO1">
        <v>17</v>
      </c>
      <c r="AP1">
        <v>18</v>
      </c>
      <c r="AQ1">
        <v>19</v>
      </c>
      <c r="AR1">
        <v>20</v>
      </c>
    </row>
    <row r="2" spans="1:47">
      <c r="A2" s="2"/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6"/>
    </row>
    <row r="3" spans="1:47">
      <c r="A3" s="2">
        <v>0</v>
      </c>
      <c r="B3" s="1">
        <v>0</v>
      </c>
      <c r="C3" s="1" t="str">
        <f>Sheet1!Y2</f>
        <v>x0_1</v>
      </c>
      <c r="D3" s="1" t="str">
        <f>Sheet1!Z2</f>
        <v>x0_2</v>
      </c>
      <c r="E3" s="1" t="str">
        <f>Sheet1!AA2</f>
        <v>x0_3</v>
      </c>
      <c r="F3" s="1" t="str">
        <f>Sheet1!AB2</f>
        <v>x0_4</v>
      </c>
      <c r="G3" s="1" t="str">
        <f>Sheet1!AC2</f>
        <v>x0_5</v>
      </c>
      <c r="H3" s="1" t="str">
        <f>Sheet1!AD2</f>
        <v>x0_6</v>
      </c>
      <c r="I3" s="1" t="str">
        <f>Sheet1!AE2</f>
        <v>x0_7</v>
      </c>
      <c r="J3" s="1" t="str">
        <f>Sheet1!AF2</f>
        <v>x0_8</v>
      </c>
      <c r="K3" s="1" t="str">
        <f>Sheet1!AG2</f>
        <v>x0_9</v>
      </c>
      <c r="L3" s="1" t="str">
        <f>Sheet1!AH2</f>
        <v>x0_10</v>
      </c>
      <c r="M3" s="1" t="str">
        <f>Sheet1!AI2</f>
        <v>x0_11</v>
      </c>
      <c r="N3" s="1" t="str">
        <f>Sheet1!AJ2</f>
        <v>x0_12</v>
      </c>
      <c r="O3" s="1" t="str">
        <f>Sheet1!AK2</f>
        <v>x0_13</v>
      </c>
      <c r="P3" s="1" t="str">
        <f>Sheet1!AL2</f>
        <v>x0_14</v>
      </c>
      <c r="Q3" s="1" t="str">
        <f>Sheet1!AM2</f>
        <v>x0_15</v>
      </c>
      <c r="R3" s="1" t="str">
        <f>Sheet1!AN2</f>
        <v>x0_16</v>
      </c>
      <c r="S3" s="1" t="str">
        <f>Sheet1!AO2</f>
        <v>x0_17</v>
      </c>
      <c r="T3" s="1" t="str">
        <f>Sheet1!AP2</f>
        <v>x0_18</v>
      </c>
      <c r="U3" s="1" t="str">
        <f>Sheet1!AQ2</f>
        <v>x0_19</v>
      </c>
      <c r="V3" s="1" t="str">
        <f>Sheet1!AR2</f>
        <v>x0_20</v>
      </c>
      <c r="W3" s="6"/>
      <c r="X3">
        <f t="shared" ref="X3:X23" si="0">B3</f>
        <v>0</v>
      </c>
      <c r="Y3" t="str">
        <f t="shared" ref="Y3:AH3" si="1">X3&amp;"+"&amp;C3</f>
        <v>0+x0_1</v>
      </c>
      <c r="Z3" t="str">
        <f t="shared" si="1"/>
        <v>0+x0_1+x0_2</v>
      </c>
      <c r="AA3" t="str">
        <f t="shared" si="1"/>
        <v>0+x0_1+x0_2+x0_3</v>
      </c>
      <c r="AB3" t="str">
        <f t="shared" si="1"/>
        <v>0+x0_1+x0_2+x0_3+x0_4</v>
      </c>
      <c r="AC3" t="str">
        <f t="shared" si="1"/>
        <v>0+x0_1+x0_2+x0_3+x0_4+x0_5</v>
      </c>
      <c r="AD3" t="str">
        <f t="shared" si="1"/>
        <v>0+x0_1+x0_2+x0_3+x0_4+x0_5+x0_6</v>
      </c>
      <c r="AE3" t="str">
        <f t="shared" si="1"/>
        <v>0+x0_1+x0_2+x0_3+x0_4+x0_5+x0_6+x0_7</v>
      </c>
      <c r="AF3" t="str">
        <f t="shared" si="1"/>
        <v>0+x0_1+x0_2+x0_3+x0_4+x0_5+x0_6+x0_7+x0_8</v>
      </c>
      <c r="AG3" t="str">
        <f t="shared" si="1"/>
        <v>0+x0_1+x0_2+x0_3+x0_4+x0_5+x0_6+x0_7+x0_8+x0_9</v>
      </c>
      <c r="AH3" t="str">
        <f t="shared" si="1"/>
        <v>0+x0_1+x0_2+x0_3+x0_4+x0_5+x0_6+x0_7+x0_8+x0_9+x0_10</v>
      </c>
      <c r="AI3" t="str">
        <f t="shared" ref="AI3:AR3" si="2">AH3&amp;"+"&amp;M3</f>
        <v>0+x0_1+x0_2+x0_3+x0_4+x0_5+x0_6+x0_7+x0_8+x0_9+x0_10+x0_11</v>
      </c>
      <c r="AJ3" t="str">
        <f t="shared" si="2"/>
        <v>0+x0_1+x0_2+x0_3+x0_4+x0_5+x0_6+x0_7+x0_8+x0_9+x0_10+x0_11+x0_12</v>
      </c>
      <c r="AK3" t="str">
        <f t="shared" si="2"/>
        <v>0+x0_1+x0_2+x0_3+x0_4+x0_5+x0_6+x0_7+x0_8+x0_9+x0_10+x0_11+x0_12+x0_13</v>
      </c>
      <c r="AL3" t="str">
        <f t="shared" si="2"/>
        <v>0+x0_1+x0_2+x0_3+x0_4+x0_5+x0_6+x0_7+x0_8+x0_9+x0_10+x0_11+x0_12+x0_13+x0_14</v>
      </c>
      <c r="AM3" t="str">
        <f t="shared" si="2"/>
        <v>0+x0_1+x0_2+x0_3+x0_4+x0_5+x0_6+x0_7+x0_8+x0_9+x0_10+x0_11+x0_12+x0_13+x0_14+x0_15</v>
      </c>
      <c r="AN3" t="str">
        <f t="shared" si="2"/>
        <v>0+x0_1+x0_2+x0_3+x0_4+x0_5+x0_6+x0_7+x0_8+x0_9+x0_10+x0_11+x0_12+x0_13+x0_14+x0_15+x0_16</v>
      </c>
      <c r="AO3" t="str">
        <f t="shared" si="2"/>
        <v>0+x0_1+x0_2+x0_3+x0_4+x0_5+x0_6+x0_7+x0_8+x0_9+x0_10+x0_11+x0_12+x0_13+x0_14+x0_15+x0_16+x0_17</v>
      </c>
      <c r="AP3" t="str">
        <f t="shared" si="2"/>
        <v>0+x0_1+x0_2+x0_3+x0_4+x0_5+x0_6+x0_7+x0_8+x0_9+x0_10+x0_11+x0_12+x0_13+x0_14+x0_15+x0_16+x0_17+x0_18</v>
      </c>
      <c r="AQ3" t="str">
        <f t="shared" si="2"/>
        <v>0+x0_1+x0_2+x0_3+x0_4+x0_5+x0_6+x0_7+x0_8+x0_9+x0_10+x0_11+x0_12+x0_13+x0_14+x0_15+x0_16+x0_17+x0_18+x0_19</v>
      </c>
      <c r="AR3" t="str">
        <f t="shared" si="2"/>
        <v>0+x0_1+x0_2+x0_3+x0_4+x0_5+x0_6+x0_7+x0_8+x0_9+x0_10+x0_11+x0_12+x0_13+x0_14+x0_15+x0_16+x0_17+x0_18+x0_19+x0_20</v>
      </c>
      <c r="AS3" t="s">
        <v>0</v>
      </c>
      <c r="AT3" t="str">
        <f>Sheet2!H2&amp;";"</f>
        <v>2;</v>
      </c>
      <c r="AU3" s="9" t="str">
        <f>AR3&amp;AS3&amp;AT3</f>
        <v>0+x0_1+x0_2+x0_3+x0_4+x0_5+x0_6+x0_7+x0_8+x0_9+x0_10+x0_11+x0_12+x0_13+x0_14+x0_15+x0_16+x0_17+x0_18+x0_19+x0_20=2;</v>
      </c>
    </row>
    <row r="4" spans="1:47">
      <c r="A4" s="2">
        <v>1</v>
      </c>
      <c r="B4" s="1" t="str">
        <f>Sheet1!X3</f>
        <v>x1_0</v>
      </c>
      <c r="C4" s="1">
        <v>0</v>
      </c>
      <c r="D4" s="1" t="str">
        <f>Sheet1!Z3</f>
        <v>x1_2</v>
      </c>
      <c r="E4" s="1" t="str">
        <f>Sheet1!AA3</f>
        <v>x1_3</v>
      </c>
      <c r="F4" s="1" t="str">
        <f>Sheet1!AB3</f>
        <v>x1_4</v>
      </c>
      <c r="G4" s="1" t="str">
        <f>Sheet1!AC3</f>
        <v>x1_5</v>
      </c>
      <c r="H4" s="1" t="str">
        <f>Sheet1!AD3</f>
        <v>x1_6</v>
      </c>
      <c r="I4" s="1" t="str">
        <f>Sheet1!AE3</f>
        <v>x1_7</v>
      </c>
      <c r="J4" s="1" t="str">
        <f>Sheet1!AF3</f>
        <v>x1_8</v>
      </c>
      <c r="K4" s="1" t="str">
        <f>Sheet1!AG3</f>
        <v>x1_9</v>
      </c>
      <c r="L4" s="1" t="str">
        <f>Sheet1!AH3</f>
        <v>x1_10</v>
      </c>
      <c r="M4" s="1" t="str">
        <f>Sheet1!AI3</f>
        <v>x1_11</v>
      </c>
      <c r="N4" s="1" t="str">
        <f>Sheet1!AJ3</f>
        <v>x1_12</v>
      </c>
      <c r="O4" s="1" t="str">
        <f>Sheet1!AK3</f>
        <v>x1_13</v>
      </c>
      <c r="P4" s="1" t="str">
        <f>Sheet1!AL3</f>
        <v>x1_14</v>
      </c>
      <c r="Q4" s="1" t="str">
        <f>Sheet1!AM3</f>
        <v>x1_15</v>
      </c>
      <c r="R4" s="1" t="str">
        <f>Sheet1!AN3</f>
        <v>x1_16</v>
      </c>
      <c r="S4" s="1" t="str">
        <f>Sheet1!AO3</f>
        <v>x1_17</v>
      </c>
      <c r="T4" s="1" t="str">
        <f>Sheet1!AP3</f>
        <v>x1_18</v>
      </c>
      <c r="U4" s="1" t="str">
        <f>Sheet1!AQ3</f>
        <v>x1_19</v>
      </c>
      <c r="V4" s="1" t="str">
        <f>Sheet1!AR3</f>
        <v>x1_20</v>
      </c>
      <c r="W4" s="6"/>
      <c r="X4" t="str">
        <f t="shared" si="0"/>
        <v>x1_0</v>
      </c>
      <c r="Y4" t="str">
        <f t="shared" ref="Y4:AG8" si="3">X4&amp;"+"&amp;C4</f>
        <v>x1_0+0</v>
      </c>
      <c r="Z4" t="str">
        <f t="shared" si="3"/>
        <v>x1_0+0+x1_2</v>
      </c>
      <c r="AA4" t="str">
        <f t="shared" si="3"/>
        <v>x1_0+0+x1_2+x1_3</v>
      </c>
      <c r="AB4" t="str">
        <f t="shared" si="3"/>
        <v>x1_0+0+x1_2+x1_3+x1_4</v>
      </c>
      <c r="AC4" t="str">
        <f t="shared" si="3"/>
        <v>x1_0+0+x1_2+x1_3+x1_4+x1_5</v>
      </c>
      <c r="AD4" t="str">
        <f t="shared" si="3"/>
        <v>x1_0+0+x1_2+x1_3+x1_4+x1_5+x1_6</v>
      </c>
      <c r="AE4" t="str">
        <f t="shared" si="3"/>
        <v>x1_0+0+x1_2+x1_3+x1_4+x1_5+x1_6+x1_7</v>
      </c>
      <c r="AF4" t="str">
        <f t="shared" si="3"/>
        <v>x1_0+0+x1_2+x1_3+x1_4+x1_5+x1_6+x1_7+x1_8</v>
      </c>
      <c r="AG4" t="str">
        <f t="shared" si="3"/>
        <v>x1_0+0+x1_2+x1_3+x1_4+x1_5+x1_6+x1_7+x1_8+x1_9</v>
      </c>
      <c r="AH4" t="str">
        <f t="shared" ref="AH4:AH23" si="4">AG4&amp;"+"&amp;L4</f>
        <v>x1_0+0+x1_2+x1_3+x1_4+x1_5+x1_6+x1_7+x1_8+x1_9+x1_10</v>
      </c>
      <c r="AI4" t="str">
        <f t="shared" ref="AI4:AI23" si="5">AH4&amp;"+"&amp;M4</f>
        <v>x1_0+0+x1_2+x1_3+x1_4+x1_5+x1_6+x1_7+x1_8+x1_9+x1_10+x1_11</v>
      </c>
      <c r="AJ4" t="str">
        <f t="shared" ref="AJ4:AJ23" si="6">AI4&amp;"+"&amp;N4</f>
        <v>x1_0+0+x1_2+x1_3+x1_4+x1_5+x1_6+x1_7+x1_8+x1_9+x1_10+x1_11+x1_12</v>
      </c>
      <c r="AK4" t="str">
        <f t="shared" ref="AK4:AK23" si="7">AJ4&amp;"+"&amp;O4</f>
        <v>x1_0+0+x1_2+x1_3+x1_4+x1_5+x1_6+x1_7+x1_8+x1_9+x1_10+x1_11+x1_12+x1_13</v>
      </c>
      <c r="AL4" t="str">
        <f t="shared" ref="AL4:AL23" si="8">AK4&amp;"+"&amp;P4</f>
        <v>x1_0+0+x1_2+x1_3+x1_4+x1_5+x1_6+x1_7+x1_8+x1_9+x1_10+x1_11+x1_12+x1_13+x1_14</v>
      </c>
      <c r="AM4" t="str">
        <f t="shared" ref="AM4:AM23" si="9">AL4&amp;"+"&amp;Q4</f>
        <v>x1_0+0+x1_2+x1_3+x1_4+x1_5+x1_6+x1_7+x1_8+x1_9+x1_10+x1_11+x1_12+x1_13+x1_14+x1_15</v>
      </c>
      <c r="AN4" t="str">
        <f t="shared" ref="AN4:AN23" si="10">AM4&amp;"+"&amp;R4</f>
        <v>x1_0+0+x1_2+x1_3+x1_4+x1_5+x1_6+x1_7+x1_8+x1_9+x1_10+x1_11+x1_12+x1_13+x1_14+x1_15+x1_16</v>
      </c>
      <c r="AO4" t="str">
        <f t="shared" ref="AO4:AO23" si="11">AN4&amp;"+"&amp;S4</f>
        <v>x1_0+0+x1_2+x1_3+x1_4+x1_5+x1_6+x1_7+x1_8+x1_9+x1_10+x1_11+x1_12+x1_13+x1_14+x1_15+x1_16+x1_17</v>
      </c>
      <c r="AP4" t="str">
        <f t="shared" ref="AP4:AP23" si="12">AO4&amp;"+"&amp;T4</f>
        <v>x1_0+0+x1_2+x1_3+x1_4+x1_5+x1_6+x1_7+x1_8+x1_9+x1_10+x1_11+x1_12+x1_13+x1_14+x1_15+x1_16+x1_17+x1_18</v>
      </c>
      <c r="AQ4" t="str">
        <f t="shared" ref="AQ4:AQ23" si="13">AP4&amp;"+"&amp;U4</f>
        <v>x1_0+0+x1_2+x1_3+x1_4+x1_5+x1_6+x1_7+x1_8+x1_9+x1_10+x1_11+x1_12+x1_13+x1_14+x1_15+x1_16+x1_17+x1_18+x1_19</v>
      </c>
      <c r="AR4" t="str">
        <f t="shared" ref="AR4:AR23" si="14">AQ4&amp;"+"&amp;V4</f>
        <v>x1_0+0+x1_2+x1_3+x1_4+x1_5+x1_6+x1_7+x1_8+x1_9+x1_10+x1_11+x1_12+x1_13+x1_14+x1_15+x1_16+x1_17+x1_18+x1_19+x1_20</v>
      </c>
      <c r="AS4" t="s">
        <v>0</v>
      </c>
      <c r="AT4" t="s">
        <v>1</v>
      </c>
      <c r="AU4" s="3" t="str">
        <f t="shared" ref="AU4:AU23" si="15">AR4&amp;AS4&amp;AT4</f>
        <v>x1_0+0+x1_2+x1_3+x1_4+x1_5+x1_6+x1_7+x1_8+x1_9+x1_10+x1_11+x1_12+x1_13+x1_14+x1_15+x1_16+x1_17+x1_18+x1_19+x1_20=1;</v>
      </c>
    </row>
    <row r="5" spans="1:47">
      <c r="A5" s="2">
        <v>2</v>
      </c>
      <c r="B5" s="1" t="str">
        <f>Sheet1!X4</f>
        <v>x2_0</v>
      </c>
      <c r="C5" s="1" t="str">
        <f>Sheet1!Y4</f>
        <v>x2_1</v>
      </c>
      <c r="D5" s="1">
        <v>0</v>
      </c>
      <c r="E5" s="1" t="str">
        <f>Sheet1!AA4</f>
        <v>x2_3</v>
      </c>
      <c r="F5" s="1" t="str">
        <f>Sheet1!AB4</f>
        <v>x2_4</v>
      </c>
      <c r="G5" s="1" t="str">
        <f>Sheet1!AC4</f>
        <v>x2_5</v>
      </c>
      <c r="H5" s="1" t="str">
        <f>Sheet1!AD4</f>
        <v>x2_6</v>
      </c>
      <c r="I5" s="1" t="str">
        <f>Sheet1!AE4</f>
        <v>x2_7</v>
      </c>
      <c r="J5" s="1" t="str">
        <f>Sheet1!AF4</f>
        <v>x2_8</v>
      </c>
      <c r="K5" s="1" t="str">
        <f>Sheet1!AG4</f>
        <v>x2_9</v>
      </c>
      <c r="L5" s="1" t="str">
        <f>Sheet1!AH4</f>
        <v>x2_10</v>
      </c>
      <c r="M5" s="1" t="str">
        <f>Sheet1!AI4</f>
        <v>x2_11</v>
      </c>
      <c r="N5" s="1" t="str">
        <f>Sheet1!AJ4</f>
        <v>x2_12</v>
      </c>
      <c r="O5" s="1" t="str">
        <f>Sheet1!AK4</f>
        <v>x2_13</v>
      </c>
      <c r="P5" s="1" t="str">
        <f>Sheet1!AL4</f>
        <v>x2_14</v>
      </c>
      <c r="Q5" s="1" t="str">
        <f>Sheet1!AM4</f>
        <v>x2_15</v>
      </c>
      <c r="R5" s="1" t="str">
        <f>Sheet1!AN4</f>
        <v>x2_16</v>
      </c>
      <c r="S5" s="1" t="str">
        <f>Sheet1!AO4</f>
        <v>x2_17</v>
      </c>
      <c r="T5" s="1" t="str">
        <f>Sheet1!AP4</f>
        <v>x2_18</v>
      </c>
      <c r="U5" s="1" t="str">
        <f>Sheet1!AQ4</f>
        <v>x2_19</v>
      </c>
      <c r="V5" s="1" t="str">
        <f>Sheet1!AR4</f>
        <v>x2_20</v>
      </c>
      <c r="W5" s="6"/>
      <c r="X5" t="str">
        <f t="shared" si="0"/>
        <v>x2_0</v>
      </c>
      <c r="Y5" t="str">
        <f t="shared" si="3"/>
        <v>x2_0+x2_1</v>
      </c>
      <c r="Z5" t="str">
        <f t="shared" si="3"/>
        <v>x2_0+x2_1+0</v>
      </c>
      <c r="AA5" t="str">
        <f t="shared" si="3"/>
        <v>x2_0+x2_1+0+x2_3</v>
      </c>
      <c r="AB5" t="str">
        <f t="shared" si="3"/>
        <v>x2_0+x2_1+0+x2_3+x2_4</v>
      </c>
      <c r="AC5" t="str">
        <f t="shared" si="3"/>
        <v>x2_0+x2_1+0+x2_3+x2_4+x2_5</v>
      </c>
      <c r="AD5" t="str">
        <f t="shared" si="3"/>
        <v>x2_0+x2_1+0+x2_3+x2_4+x2_5+x2_6</v>
      </c>
      <c r="AE5" t="str">
        <f t="shared" si="3"/>
        <v>x2_0+x2_1+0+x2_3+x2_4+x2_5+x2_6+x2_7</v>
      </c>
      <c r="AF5" t="str">
        <f t="shared" si="3"/>
        <v>x2_0+x2_1+0+x2_3+x2_4+x2_5+x2_6+x2_7+x2_8</v>
      </c>
      <c r="AG5" t="str">
        <f t="shared" si="3"/>
        <v>x2_0+x2_1+0+x2_3+x2_4+x2_5+x2_6+x2_7+x2_8+x2_9</v>
      </c>
      <c r="AH5" t="str">
        <f t="shared" si="4"/>
        <v>x2_0+x2_1+0+x2_3+x2_4+x2_5+x2_6+x2_7+x2_8+x2_9+x2_10</v>
      </c>
      <c r="AI5" t="str">
        <f t="shared" si="5"/>
        <v>x2_0+x2_1+0+x2_3+x2_4+x2_5+x2_6+x2_7+x2_8+x2_9+x2_10+x2_11</v>
      </c>
      <c r="AJ5" t="str">
        <f t="shared" si="6"/>
        <v>x2_0+x2_1+0+x2_3+x2_4+x2_5+x2_6+x2_7+x2_8+x2_9+x2_10+x2_11+x2_12</v>
      </c>
      <c r="AK5" t="str">
        <f t="shared" si="7"/>
        <v>x2_0+x2_1+0+x2_3+x2_4+x2_5+x2_6+x2_7+x2_8+x2_9+x2_10+x2_11+x2_12+x2_13</v>
      </c>
      <c r="AL5" t="str">
        <f t="shared" si="8"/>
        <v>x2_0+x2_1+0+x2_3+x2_4+x2_5+x2_6+x2_7+x2_8+x2_9+x2_10+x2_11+x2_12+x2_13+x2_14</v>
      </c>
      <c r="AM5" t="str">
        <f t="shared" si="9"/>
        <v>x2_0+x2_1+0+x2_3+x2_4+x2_5+x2_6+x2_7+x2_8+x2_9+x2_10+x2_11+x2_12+x2_13+x2_14+x2_15</v>
      </c>
      <c r="AN5" t="str">
        <f t="shared" si="10"/>
        <v>x2_0+x2_1+0+x2_3+x2_4+x2_5+x2_6+x2_7+x2_8+x2_9+x2_10+x2_11+x2_12+x2_13+x2_14+x2_15+x2_16</v>
      </c>
      <c r="AO5" t="str">
        <f t="shared" si="11"/>
        <v>x2_0+x2_1+0+x2_3+x2_4+x2_5+x2_6+x2_7+x2_8+x2_9+x2_10+x2_11+x2_12+x2_13+x2_14+x2_15+x2_16+x2_17</v>
      </c>
      <c r="AP5" t="str">
        <f t="shared" si="12"/>
        <v>x2_0+x2_1+0+x2_3+x2_4+x2_5+x2_6+x2_7+x2_8+x2_9+x2_10+x2_11+x2_12+x2_13+x2_14+x2_15+x2_16+x2_17+x2_18</v>
      </c>
      <c r="AQ5" t="str">
        <f t="shared" si="13"/>
        <v>x2_0+x2_1+0+x2_3+x2_4+x2_5+x2_6+x2_7+x2_8+x2_9+x2_10+x2_11+x2_12+x2_13+x2_14+x2_15+x2_16+x2_17+x2_18+x2_19</v>
      </c>
      <c r="AR5" t="str">
        <f t="shared" si="14"/>
        <v>x2_0+x2_1+0+x2_3+x2_4+x2_5+x2_6+x2_7+x2_8+x2_9+x2_10+x2_11+x2_12+x2_13+x2_14+x2_15+x2_16+x2_17+x2_18+x2_19+x2_20</v>
      </c>
      <c r="AS5" t="s">
        <v>0</v>
      </c>
      <c r="AT5" t="s">
        <v>1</v>
      </c>
      <c r="AU5" s="3" t="str">
        <f t="shared" si="15"/>
        <v>x2_0+x2_1+0+x2_3+x2_4+x2_5+x2_6+x2_7+x2_8+x2_9+x2_10+x2_11+x2_12+x2_13+x2_14+x2_15+x2_16+x2_17+x2_18+x2_19+x2_20=1;</v>
      </c>
    </row>
    <row r="6" spans="1:47">
      <c r="A6" s="2">
        <v>3</v>
      </c>
      <c r="B6" s="1" t="str">
        <f>Sheet1!X5</f>
        <v>x3_0</v>
      </c>
      <c r="C6" s="1" t="str">
        <f>Sheet1!Y5</f>
        <v>x3_1</v>
      </c>
      <c r="D6" s="1" t="str">
        <f>Sheet1!Z5</f>
        <v>x3_2</v>
      </c>
      <c r="E6" s="1">
        <v>0</v>
      </c>
      <c r="F6" s="1" t="str">
        <f>Sheet1!AB5</f>
        <v>x3_4</v>
      </c>
      <c r="G6" s="1" t="str">
        <f>Sheet1!AC5</f>
        <v>x3_5</v>
      </c>
      <c r="H6" s="1" t="str">
        <f>Sheet1!AD5</f>
        <v>x3_6</v>
      </c>
      <c r="I6" s="1" t="str">
        <f>Sheet1!AE5</f>
        <v>x3_7</v>
      </c>
      <c r="J6" s="1" t="str">
        <f>Sheet1!AF5</f>
        <v>x3_8</v>
      </c>
      <c r="K6" s="1" t="str">
        <f>Sheet1!AG5</f>
        <v>x3_9</v>
      </c>
      <c r="L6" s="1" t="str">
        <f>Sheet1!AH5</f>
        <v>x3_10</v>
      </c>
      <c r="M6" s="1" t="str">
        <f>Sheet1!AI5</f>
        <v>x3_11</v>
      </c>
      <c r="N6" s="1" t="str">
        <f>Sheet1!AJ5</f>
        <v>x3_12</v>
      </c>
      <c r="O6" s="1" t="str">
        <f>Sheet1!AK5</f>
        <v>x3_13</v>
      </c>
      <c r="P6" s="1" t="str">
        <f>Sheet1!AL5</f>
        <v>x3_14</v>
      </c>
      <c r="Q6" s="1" t="str">
        <f>Sheet1!AM5</f>
        <v>x3_15</v>
      </c>
      <c r="R6" s="1" t="str">
        <f>Sheet1!AN5</f>
        <v>x3_16</v>
      </c>
      <c r="S6" s="1" t="str">
        <f>Sheet1!AO5</f>
        <v>x3_17</v>
      </c>
      <c r="T6" s="1" t="str">
        <f>Sheet1!AP5</f>
        <v>x3_18</v>
      </c>
      <c r="U6" s="1" t="str">
        <f>Sheet1!AQ5</f>
        <v>x3_19</v>
      </c>
      <c r="V6" s="1" t="str">
        <f>Sheet1!AR5</f>
        <v>x3_20</v>
      </c>
      <c r="W6" s="6"/>
      <c r="X6" t="str">
        <f t="shared" si="0"/>
        <v>x3_0</v>
      </c>
      <c r="Y6" t="str">
        <f t="shared" si="3"/>
        <v>x3_0+x3_1</v>
      </c>
      <c r="Z6" t="str">
        <f t="shared" si="3"/>
        <v>x3_0+x3_1+x3_2</v>
      </c>
      <c r="AA6" t="str">
        <f t="shared" si="3"/>
        <v>x3_0+x3_1+x3_2+0</v>
      </c>
      <c r="AB6" t="str">
        <f t="shared" si="3"/>
        <v>x3_0+x3_1+x3_2+0+x3_4</v>
      </c>
      <c r="AC6" t="str">
        <f t="shared" si="3"/>
        <v>x3_0+x3_1+x3_2+0+x3_4+x3_5</v>
      </c>
      <c r="AD6" t="str">
        <f t="shared" si="3"/>
        <v>x3_0+x3_1+x3_2+0+x3_4+x3_5+x3_6</v>
      </c>
      <c r="AE6" t="str">
        <f t="shared" si="3"/>
        <v>x3_0+x3_1+x3_2+0+x3_4+x3_5+x3_6+x3_7</v>
      </c>
      <c r="AF6" t="str">
        <f t="shared" si="3"/>
        <v>x3_0+x3_1+x3_2+0+x3_4+x3_5+x3_6+x3_7+x3_8</v>
      </c>
      <c r="AG6" t="str">
        <f t="shared" si="3"/>
        <v>x3_0+x3_1+x3_2+0+x3_4+x3_5+x3_6+x3_7+x3_8+x3_9</v>
      </c>
      <c r="AH6" t="str">
        <f t="shared" si="4"/>
        <v>x3_0+x3_1+x3_2+0+x3_4+x3_5+x3_6+x3_7+x3_8+x3_9+x3_10</v>
      </c>
      <c r="AI6" t="str">
        <f t="shared" si="5"/>
        <v>x3_0+x3_1+x3_2+0+x3_4+x3_5+x3_6+x3_7+x3_8+x3_9+x3_10+x3_11</v>
      </c>
      <c r="AJ6" t="str">
        <f t="shared" si="6"/>
        <v>x3_0+x3_1+x3_2+0+x3_4+x3_5+x3_6+x3_7+x3_8+x3_9+x3_10+x3_11+x3_12</v>
      </c>
      <c r="AK6" t="str">
        <f t="shared" si="7"/>
        <v>x3_0+x3_1+x3_2+0+x3_4+x3_5+x3_6+x3_7+x3_8+x3_9+x3_10+x3_11+x3_12+x3_13</v>
      </c>
      <c r="AL6" t="str">
        <f t="shared" si="8"/>
        <v>x3_0+x3_1+x3_2+0+x3_4+x3_5+x3_6+x3_7+x3_8+x3_9+x3_10+x3_11+x3_12+x3_13+x3_14</v>
      </c>
      <c r="AM6" t="str">
        <f t="shared" si="9"/>
        <v>x3_0+x3_1+x3_2+0+x3_4+x3_5+x3_6+x3_7+x3_8+x3_9+x3_10+x3_11+x3_12+x3_13+x3_14+x3_15</v>
      </c>
      <c r="AN6" t="str">
        <f t="shared" si="10"/>
        <v>x3_0+x3_1+x3_2+0+x3_4+x3_5+x3_6+x3_7+x3_8+x3_9+x3_10+x3_11+x3_12+x3_13+x3_14+x3_15+x3_16</v>
      </c>
      <c r="AO6" t="str">
        <f t="shared" si="11"/>
        <v>x3_0+x3_1+x3_2+0+x3_4+x3_5+x3_6+x3_7+x3_8+x3_9+x3_10+x3_11+x3_12+x3_13+x3_14+x3_15+x3_16+x3_17</v>
      </c>
      <c r="AP6" t="str">
        <f t="shared" si="12"/>
        <v>x3_0+x3_1+x3_2+0+x3_4+x3_5+x3_6+x3_7+x3_8+x3_9+x3_10+x3_11+x3_12+x3_13+x3_14+x3_15+x3_16+x3_17+x3_18</v>
      </c>
      <c r="AQ6" t="str">
        <f t="shared" si="13"/>
        <v>x3_0+x3_1+x3_2+0+x3_4+x3_5+x3_6+x3_7+x3_8+x3_9+x3_10+x3_11+x3_12+x3_13+x3_14+x3_15+x3_16+x3_17+x3_18+x3_19</v>
      </c>
      <c r="AR6" t="str">
        <f t="shared" si="14"/>
        <v>x3_0+x3_1+x3_2+0+x3_4+x3_5+x3_6+x3_7+x3_8+x3_9+x3_10+x3_11+x3_12+x3_13+x3_14+x3_15+x3_16+x3_17+x3_18+x3_19+x3_20</v>
      </c>
      <c r="AS6" t="s">
        <v>0</v>
      </c>
      <c r="AT6" t="s">
        <v>1</v>
      </c>
      <c r="AU6" s="3" t="str">
        <f t="shared" si="15"/>
        <v>x3_0+x3_1+x3_2+0+x3_4+x3_5+x3_6+x3_7+x3_8+x3_9+x3_10+x3_11+x3_12+x3_13+x3_14+x3_15+x3_16+x3_17+x3_18+x3_19+x3_20=1;</v>
      </c>
    </row>
    <row r="7" spans="1:47">
      <c r="A7" s="2">
        <v>4</v>
      </c>
      <c r="B7" s="1" t="str">
        <f>Sheet1!X6</f>
        <v>x4_0</v>
      </c>
      <c r="C7" s="1" t="str">
        <f>Sheet1!Y6</f>
        <v>x4_1</v>
      </c>
      <c r="D7" s="1" t="str">
        <f>Sheet1!Z6</f>
        <v>x4_2</v>
      </c>
      <c r="E7" s="1" t="str">
        <f>Sheet1!AA6</f>
        <v>x4_3</v>
      </c>
      <c r="F7" s="1">
        <v>0</v>
      </c>
      <c r="G7" s="1" t="str">
        <f>Sheet1!AC6</f>
        <v>x4_5</v>
      </c>
      <c r="H7" s="1" t="str">
        <f>Sheet1!AD6</f>
        <v>x4_6</v>
      </c>
      <c r="I7" s="1" t="str">
        <f>Sheet1!AE6</f>
        <v>x4_7</v>
      </c>
      <c r="J7" s="1" t="str">
        <f>Sheet1!AF6</f>
        <v>x4_8</v>
      </c>
      <c r="K7" s="1" t="str">
        <f>Sheet1!AG6</f>
        <v>x4_9</v>
      </c>
      <c r="L7" s="1" t="str">
        <f>Sheet1!AH6</f>
        <v>x4_10</v>
      </c>
      <c r="M7" s="1" t="str">
        <f>Sheet1!AI6</f>
        <v>x4_11</v>
      </c>
      <c r="N7" s="1" t="str">
        <f>Sheet1!AJ6</f>
        <v>x4_12</v>
      </c>
      <c r="O7" s="1" t="str">
        <f>Sheet1!AK6</f>
        <v>x4_13</v>
      </c>
      <c r="P7" s="1" t="str">
        <f>Sheet1!AL6</f>
        <v>x4_14</v>
      </c>
      <c r="Q7" s="1" t="str">
        <f>Sheet1!AM6</f>
        <v>x4_15</v>
      </c>
      <c r="R7" s="1" t="str">
        <f>Sheet1!AN6</f>
        <v>x4_16</v>
      </c>
      <c r="S7" s="1" t="str">
        <f>Sheet1!AO6</f>
        <v>x4_17</v>
      </c>
      <c r="T7" s="1" t="str">
        <f>Sheet1!AP6</f>
        <v>x4_18</v>
      </c>
      <c r="U7" s="1" t="str">
        <f>Sheet1!AQ6</f>
        <v>x4_19</v>
      </c>
      <c r="V7" s="1" t="str">
        <f>Sheet1!AR6</f>
        <v>x4_20</v>
      </c>
      <c r="W7" s="6"/>
      <c r="X7" t="str">
        <f t="shared" si="0"/>
        <v>x4_0</v>
      </c>
      <c r="Y7" t="str">
        <f t="shared" si="3"/>
        <v>x4_0+x4_1</v>
      </c>
      <c r="Z7" t="str">
        <f t="shared" si="3"/>
        <v>x4_0+x4_1+x4_2</v>
      </c>
      <c r="AA7" t="str">
        <f t="shared" si="3"/>
        <v>x4_0+x4_1+x4_2+x4_3</v>
      </c>
      <c r="AB7" t="str">
        <f t="shared" si="3"/>
        <v>x4_0+x4_1+x4_2+x4_3+0</v>
      </c>
      <c r="AC7" t="str">
        <f t="shared" si="3"/>
        <v>x4_0+x4_1+x4_2+x4_3+0+x4_5</v>
      </c>
      <c r="AD7" t="str">
        <f t="shared" si="3"/>
        <v>x4_0+x4_1+x4_2+x4_3+0+x4_5+x4_6</v>
      </c>
      <c r="AE7" t="str">
        <f t="shared" si="3"/>
        <v>x4_0+x4_1+x4_2+x4_3+0+x4_5+x4_6+x4_7</v>
      </c>
      <c r="AF7" t="str">
        <f t="shared" si="3"/>
        <v>x4_0+x4_1+x4_2+x4_3+0+x4_5+x4_6+x4_7+x4_8</v>
      </c>
      <c r="AG7" t="str">
        <f t="shared" si="3"/>
        <v>x4_0+x4_1+x4_2+x4_3+0+x4_5+x4_6+x4_7+x4_8+x4_9</v>
      </c>
      <c r="AH7" t="str">
        <f t="shared" si="4"/>
        <v>x4_0+x4_1+x4_2+x4_3+0+x4_5+x4_6+x4_7+x4_8+x4_9+x4_10</v>
      </c>
      <c r="AI7" t="str">
        <f t="shared" si="5"/>
        <v>x4_0+x4_1+x4_2+x4_3+0+x4_5+x4_6+x4_7+x4_8+x4_9+x4_10+x4_11</v>
      </c>
      <c r="AJ7" t="str">
        <f t="shared" si="6"/>
        <v>x4_0+x4_1+x4_2+x4_3+0+x4_5+x4_6+x4_7+x4_8+x4_9+x4_10+x4_11+x4_12</v>
      </c>
      <c r="AK7" t="str">
        <f t="shared" si="7"/>
        <v>x4_0+x4_1+x4_2+x4_3+0+x4_5+x4_6+x4_7+x4_8+x4_9+x4_10+x4_11+x4_12+x4_13</v>
      </c>
      <c r="AL7" t="str">
        <f t="shared" si="8"/>
        <v>x4_0+x4_1+x4_2+x4_3+0+x4_5+x4_6+x4_7+x4_8+x4_9+x4_10+x4_11+x4_12+x4_13+x4_14</v>
      </c>
      <c r="AM7" t="str">
        <f t="shared" si="9"/>
        <v>x4_0+x4_1+x4_2+x4_3+0+x4_5+x4_6+x4_7+x4_8+x4_9+x4_10+x4_11+x4_12+x4_13+x4_14+x4_15</v>
      </c>
      <c r="AN7" t="str">
        <f t="shared" si="10"/>
        <v>x4_0+x4_1+x4_2+x4_3+0+x4_5+x4_6+x4_7+x4_8+x4_9+x4_10+x4_11+x4_12+x4_13+x4_14+x4_15+x4_16</v>
      </c>
      <c r="AO7" t="str">
        <f t="shared" si="11"/>
        <v>x4_0+x4_1+x4_2+x4_3+0+x4_5+x4_6+x4_7+x4_8+x4_9+x4_10+x4_11+x4_12+x4_13+x4_14+x4_15+x4_16+x4_17</v>
      </c>
      <c r="AP7" t="str">
        <f t="shared" si="12"/>
        <v>x4_0+x4_1+x4_2+x4_3+0+x4_5+x4_6+x4_7+x4_8+x4_9+x4_10+x4_11+x4_12+x4_13+x4_14+x4_15+x4_16+x4_17+x4_18</v>
      </c>
      <c r="AQ7" t="str">
        <f t="shared" si="13"/>
        <v>x4_0+x4_1+x4_2+x4_3+0+x4_5+x4_6+x4_7+x4_8+x4_9+x4_10+x4_11+x4_12+x4_13+x4_14+x4_15+x4_16+x4_17+x4_18+x4_19</v>
      </c>
      <c r="AR7" t="str">
        <f t="shared" si="14"/>
        <v>x4_0+x4_1+x4_2+x4_3+0+x4_5+x4_6+x4_7+x4_8+x4_9+x4_10+x4_11+x4_12+x4_13+x4_14+x4_15+x4_16+x4_17+x4_18+x4_19+x4_20</v>
      </c>
      <c r="AS7" t="s">
        <v>0</v>
      </c>
      <c r="AT7" t="s">
        <v>1</v>
      </c>
      <c r="AU7" s="3" t="str">
        <f t="shared" si="15"/>
        <v>x4_0+x4_1+x4_2+x4_3+0+x4_5+x4_6+x4_7+x4_8+x4_9+x4_10+x4_11+x4_12+x4_13+x4_14+x4_15+x4_16+x4_17+x4_18+x4_19+x4_20=1;</v>
      </c>
    </row>
    <row r="8" spans="1:47">
      <c r="A8" s="16">
        <v>5</v>
      </c>
      <c r="B8" s="15" t="str">
        <f>Sheet1!X7</f>
        <v>x5_0</v>
      </c>
      <c r="C8" s="15" t="str">
        <f>Sheet1!Y7</f>
        <v>x5_1</v>
      </c>
      <c r="D8" s="15" t="str">
        <f>Sheet1!Z7</f>
        <v>x5_2</v>
      </c>
      <c r="E8" s="15" t="str">
        <f>Sheet1!AA7</f>
        <v>x5_3</v>
      </c>
      <c r="F8" s="15" t="str">
        <f>Sheet1!AB7</f>
        <v>x5_4</v>
      </c>
      <c r="G8" s="1">
        <f>Sheet1!AC7</f>
        <v>0</v>
      </c>
      <c r="H8" s="1" t="str">
        <f>Sheet1!AD7</f>
        <v>x5_6</v>
      </c>
      <c r="I8" s="1" t="str">
        <f>Sheet1!AE7</f>
        <v>x5_7</v>
      </c>
      <c r="J8" s="1" t="str">
        <f>Sheet1!AF7</f>
        <v>x5_8</v>
      </c>
      <c r="K8" s="1" t="str">
        <f>Sheet1!AG7</f>
        <v>x5_9</v>
      </c>
      <c r="L8" s="1" t="str">
        <f>Sheet1!AH7</f>
        <v>x5_10</v>
      </c>
      <c r="M8" s="1" t="str">
        <f>Sheet1!AI7</f>
        <v>x5_11</v>
      </c>
      <c r="N8" s="1" t="str">
        <f>Sheet1!AJ7</f>
        <v>x5_12</v>
      </c>
      <c r="O8" s="1" t="str">
        <f>Sheet1!AK7</f>
        <v>x5_13</v>
      </c>
      <c r="P8" s="1" t="str">
        <f>Sheet1!AL7</f>
        <v>x5_14</v>
      </c>
      <c r="Q8" s="1" t="str">
        <f>Sheet1!AM7</f>
        <v>x5_15</v>
      </c>
      <c r="R8" s="1" t="str">
        <f>Sheet1!AN7</f>
        <v>x5_16</v>
      </c>
      <c r="S8" s="1" t="str">
        <f>Sheet1!AO7</f>
        <v>x5_17</v>
      </c>
      <c r="T8" s="1" t="str">
        <f>Sheet1!AP7</f>
        <v>x5_18</v>
      </c>
      <c r="U8" s="1" t="str">
        <f>Sheet1!AQ7</f>
        <v>x5_19</v>
      </c>
      <c r="V8" s="1" t="str">
        <f>Sheet1!AR7</f>
        <v>x5_20</v>
      </c>
      <c r="W8" s="6"/>
      <c r="X8" t="str">
        <f t="shared" si="0"/>
        <v>x5_0</v>
      </c>
      <c r="Y8" t="str">
        <f t="shared" si="3"/>
        <v>x5_0+x5_1</v>
      </c>
      <c r="Z8" t="str">
        <f t="shared" si="3"/>
        <v>x5_0+x5_1+x5_2</v>
      </c>
      <c r="AA8" t="str">
        <f t="shared" si="3"/>
        <v>x5_0+x5_1+x5_2+x5_3</v>
      </c>
      <c r="AB8" t="str">
        <f t="shared" si="3"/>
        <v>x5_0+x5_1+x5_2+x5_3+x5_4</v>
      </c>
      <c r="AC8" t="str">
        <f t="shared" si="3"/>
        <v>x5_0+x5_1+x5_2+x5_3+x5_4+0</v>
      </c>
      <c r="AD8" t="str">
        <f t="shared" si="3"/>
        <v>x5_0+x5_1+x5_2+x5_3+x5_4+0+x5_6</v>
      </c>
      <c r="AE8" t="str">
        <f t="shared" si="3"/>
        <v>x5_0+x5_1+x5_2+x5_3+x5_4+0+x5_6+x5_7</v>
      </c>
      <c r="AF8" t="str">
        <f t="shared" si="3"/>
        <v>x5_0+x5_1+x5_2+x5_3+x5_4+0+x5_6+x5_7+x5_8</v>
      </c>
      <c r="AG8" t="str">
        <f t="shared" si="3"/>
        <v>x5_0+x5_1+x5_2+x5_3+x5_4+0+x5_6+x5_7+x5_8+x5_9</v>
      </c>
      <c r="AH8" t="str">
        <f t="shared" si="4"/>
        <v>x5_0+x5_1+x5_2+x5_3+x5_4+0+x5_6+x5_7+x5_8+x5_9+x5_10</v>
      </c>
      <c r="AI8" t="str">
        <f t="shared" si="5"/>
        <v>x5_0+x5_1+x5_2+x5_3+x5_4+0+x5_6+x5_7+x5_8+x5_9+x5_10+x5_11</v>
      </c>
      <c r="AJ8" t="str">
        <f t="shared" si="6"/>
        <v>x5_0+x5_1+x5_2+x5_3+x5_4+0+x5_6+x5_7+x5_8+x5_9+x5_10+x5_11+x5_12</v>
      </c>
      <c r="AK8" t="str">
        <f t="shared" si="7"/>
        <v>x5_0+x5_1+x5_2+x5_3+x5_4+0+x5_6+x5_7+x5_8+x5_9+x5_10+x5_11+x5_12+x5_13</v>
      </c>
      <c r="AL8" t="str">
        <f t="shared" si="8"/>
        <v>x5_0+x5_1+x5_2+x5_3+x5_4+0+x5_6+x5_7+x5_8+x5_9+x5_10+x5_11+x5_12+x5_13+x5_14</v>
      </c>
      <c r="AM8" t="str">
        <f t="shared" si="9"/>
        <v>x5_0+x5_1+x5_2+x5_3+x5_4+0+x5_6+x5_7+x5_8+x5_9+x5_10+x5_11+x5_12+x5_13+x5_14+x5_15</v>
      </c>
      <c r="AN8" t="str">
        <f t="shared" si="10"/>
        <v>x5_0+x5_1+x5_2+x5_3+x5_4+0+x5_6+x5_7+x5_8+x5_9+x5_10+x5_11+x5_12+x5_13+x5_14+x5_15+x5_16</v>
      </c>
      <c r="AO8" t="str">
        <f t="shared" si="11"/>
        <v>x5_0+x5_1+x5_2+x5_3+x5_4+0+x5_6+x5_7+x5_8+x5_9+x5_10+x5_11+x5_12+x5_13+x5_14+x5_15+x5_16+x5_17</v>
      </c>
      <c r="AP8" t="str">
        <f t="shared" si="12"/>
        <v>x5_0+x5_1+x5_2+x5_3+x5_4+0+x5_6+x5_7+x5_8+x5_9+x5_10+x5_11+x5_12+x5_13+x5_14+x5_15+x5_16+x5_17+x5_18</v>
      </c>
      <c r="AQ8" t="str">
        <f t="shared" si="13"/>
        <v>x5_0+x5_1+x5_2+x5_3+x5_4+0+x5_6+x5_7+x5_8+x5_9+x5_10+x5_11+x5_12+x5_13+x5_14+x5_15+x5_16+x5_17+x5_18+x5_19</v>
      </c>
      <c r="AR8" t="str">
        <f t="shared" si="14"/>
        <v>x5_0+x5_1+x5_2+x5_3+x5_4+0+x5_6+x5_7+x5_8+x5_9+x5_10+x5_11+x5_12+x5_13+x5_14+x5_15+x5_16+x5_17+x5_18+x5_19+x5_20</v>
      </c>
      <c r="AS8" t="s">
        <v>0</v>
      </c>
      <c r="AT8" t="s">
        <v>1</v>
      </c>
      <c r="AU8" s="3" t="str">
        <f t="shared" si="15"/>
        <v>x5_0+x5_1+x5_2+x5_3+x5_4+0+x5_6+x5_7+x5_8+x5_9+x5_10+x5_11+x5_12+x5_13+x5_14+x5_15+x5_16+x5_17+x5_18+x5_19+x5_20=1;</v>
      </c>
    </row>
    <row r="9" spans="1:47" s="6" customFormat="1">
      <c r="A9" s="2">
        <v>6</v>
      </c>
      <c r="B9" s="15" t="str">
        <f>Sheet1!X8</f>
        <v>x6_0</v>
      </c>
      <c r="C9" s="15" t="str">
        <f>Sheet1!Y8</f>
        <v>x6_1</v>
      </c>
      <c r="D9" s="15" t="str">
        <f>Sheet1!Z8</f>
        <v>x6_2</v>
      </c>
      <c r="E9" s="15" t="str">
        <f>Sheet1!AA8</f>
        <v>x6_3</v>
      </c>
      <c r="F9" s="15" t="str">
        <f>Sheet1!AB8</f>
        <v>x6_4</v>
      </c>
      <c r="G9" s="1" t="str">
        <f>Sheet1!AC8</f>
        <v>x6_5</v>
      </c>
      <c r="H9" s="1">
        <f>Sheet1!AD8</f>
        <v>0</v>
      </c>
      <c r="I9" s="1" t="str">
        <f>Sheet1!AE8</f>
        <v>x6_7</v>
      </c>
      <c r="J9" s="1" t="str">
        <f>Sheet1!AF8</f>
        <v>x6_8</v>
      </c>
      <c r="K9" s="1" t="str">
        <f>Sheet1!AG8</f>
        <v>x6_9</v>
      </c>
      <c r="L9" s="1" t="str">
        <f>Sheet1!AH8</f>
        <v>x6_10</v>
      </c>
      <c r="M9" s="1" t="str">
        <f>Sheet1!AI8</f>
        <v>x6_11</v>
      </c>
      <c r="N9" s="1" t="str">
        <f>Sheet1!AJ8</f>
        <v>x6_12</v>
      </c>
      <c r="O9" s="1" t="str">
        <f>Sheet1!AK8</f>
        <v>x6_13</v>
      </c>
      <c r="P9" s="1" t="str">
        <f>Sheet1!AL8</f>
        <v>x6_14</v>
      </c>
      <c r="Q9" s="1" t="str">
        <f>Sheet1!AM8</f>
        <v>x6_15</v>
      </c>
      <c r="R9" s="1" t="str">
        <f>Sheet1!AN8</f>
        <v>x6_16</v>
      </c>
      <c r="S9" s="1" t="str">
        <f>Sheet1!AO8</f>
        <v>x6_17</v>
      </c>
      <c r="T9" s="1" t="str">
        <f>Sheet1!AP8</f>
        <v>x6_18</v>
      </c>
      <c r="U9" s="1" t="str">
        <f>Sheet1!AQ8</f>
        <v>x6_19</v>
      </c>
      <c r="V9" s="1" t="str">
        <f>Sheet1!AR8</f>
        <v>x6_20</v>
      </c>
      <c r="X9" t="str">
        <f t="shared" si="0"/>
        <v>x6_0</v>
      </c>
      <c r="Y9" t="str">
        <f t="shared" ref="Y9:Y23" si="16">X9&amp;"+"&amp;C9</f>
        <v>x6_0+x6_1</v>
      </c>
      <c r="Z9" t="str">
        <f t="shared" ref="Z9:AG12" si="17">Y9&amp;"+"&amp;D9</f>
        <v>x6_0+x6_1+x6_2</v>
      </c>
      <c r="AA9" t="str">
        <f t="shared" si="17"/>
        <v>x6_0+x6_1+x6_2+x6_3</v>
      </c>
      <c r="AB9" t="str">
        <f t="shared" si="17"/>
        <v>x6_0+x6_1+x6_2+x6_3+x6_4</v>
      </c>
      <c r="AC9" t="str">
        <f t="shared" si="17"/>
        <v>x6_0+x6_1+x6_2+x6_3+x6_4+x6_5</v>
      </c>
      <c r="AD9" t="str">
        <f t="shared" si="17"/>
        <v>x6_0+x6_1+x6_2+x6_3+x6_4+x6_5+0</v>
      </c>
      <c r="AE9" t="str">
        <f t="shared" si="17"/>
        <v>x6_0+x6_1+x6_2+x6_3+x6_4+x6_5+0+x6_7</v>
      </c>
      <c r="AF9" t="str">
        <f t="shared" si="17"/>
        <v>x6_0+x6_1+x6_2+x6_3+x6_4+x6_5+0+x6_7+x6_8</v>
      </c>
      <c r="AG9" t="str">
        <f t="shared" si="17"/>
        <v>x6_0+x6_1+x6_2+x6_3+x6_4+x6_5+0+x6_7+x6_8+x6_9</v>
      </c>
      <c r="AH9" t="str">
        <f t="shared" si="4"/>
        <v>x6_0+x6_1+x6_2+x6_3+x6_4+x6_5+0+x6_7+x6_8+x6_9+x6_10</v>
      </c>
      <c r="AI9" t="str">
        <f t="shared" si="5"/>
        <v>x6_0+x6_1+x6_2+x6_3+x6_4+x6_5+0+x6_7+x6_8+x6_9+x6_10+x6_11</v>
      </c>
      <c r="AJ9" t="str">
        <f t="shared" si="6"/>
        <v>x6_0+x6_1+x6_2+x6_3+x6_4+x6_5+0+x6_7+x6_8+x6_9+x6_10+x6_11+x6_12</v>
      </c>
      <c r="AK9" t="str">
        <f t="shared" si="7"/>
        <v>x6_0+x6_1+x6_2+x6_3+x6_4+x6_5+0+x6_7+x6_8+x6_9+x6_10+x6_11+x6_12+x6_13</v>
      </c>
      <c r="AL9" t="str">
        <f t="shared" si="8"/>
        <v>x6_0+x6_1+x6_2+x6_3+x6_4+x6_5+0+x6_7+x6_8+x6_9+x6_10+x6_11+x6_12+x6_13+x6_14</v>
      </c>
      <c r="AM9" t="str">
        <f t="shared" si="9"/>
        <v>x6_0+x6_1+x6_2+x6_3+x6_4+x6_5+0+x6_7+x6_8+x6_9+x6_10+x6_11+x6_12+x6_13+x6_14+x6_15</v>
      </c>
      <c r="AN9" t="str">
        <f t="shared" si="10"/>
        <v>x6_0+x6_1+x6_2+x6_3+x6_4+x6_5+0+x6_7+x6_8+x6_9+x6_10+x6_11+x6_12+x6_13+x6_14+x6_15+x6_16</v>
      </c>
      <c r="AO9" t="str">
        <f t="shared" si="11"/>
        <v>x6_0+x6_1+x6_2+x6_3+x6_4+x6_5+0+x6_7+x6_8+x6_9+x6_10+x6_11+x6_12+x6_13+x6_14+x6_15+x6_16+x6_17</v>
      </c>
      <c r="AP9" t="str">
        <f t="shared" si="12"/>
        <v>x6_0+x6_1+x6_2+x6_3+x6_4+x6_5+0+x6_7+x6_8+x6_9+x6_10+x6_11+x6_12+x6_13+x6_14+x6_15+x6_16+x6_17+x6_18</v>
      </c>
      <c r="AQ9" t="str">
        <f t="shared" si="13"/>
        <v>x6_0+x6_1+x6_2+x6_3+x6_4+x6_5+0+x6_7+x6_8+x6_9+x6_10+x6_11+x6_12+x6_13+x6_14+x6_15+x6_16+x6_17+x6_18+x6_19</v>
      </c>
      <c r="AR9" t="str">
        <f t="shared" si="14"/>
        <v>x6_0+x6_1+x6_2+x6_3+x6_4+x6_5+0+x6_7+x6_8+x6_9+x6_10+x6_11+x6_12+x6_13+x6_14+x6_15+x6_16+x6_17+x6_18+x6_19+x6_20</v>
      </c>
      <c r="AS9" t="s">
        <v>0</v>
      </c>
      <c r="AT9" t="s">
        <v>1</v>
      </c>
      <c r="AU9" s="3" t="str">
        <f t="shared" si="15"/>
        <v>x6_0+x6_1+x6_2+x6_3+x6_4+x6_5+0+x6_7+x6_8+x6_9+x6_10+x6_11+x6_12+x6_13+x6_14+x6_15+x6_16+x6_17+x6_18+x6_19+x6_20=1;</v>
      </c>
    </row>
    <row r="10" spans="1:47" s="6" customFormat="1">
      <c r="A10" s="2">
        <v>7</v>
      </c>
      <c r="B10" s="15" t="str">
        <f>Sheet1!X9</f>
        <v>x7_0</v>
      </c>
      <c r="C10" s="15" t="str">
        <f>Sheet1!Y9</f>
        <v>x7_1</v>
      </c>
      <c r="D10" s="15" t="str">
        <f>Sheet1!Z9</f>
        <v>x7_2</v>
      </c>
      <c r="E10" s="15" t="str">
        <f>Sheet1!AA9</f>
        <v>x7_3</v>
      </c>
      <c r="F10" s="15" t="str">
        <f>Sheet1!AB9</f>
        <v>x7_4</v>
      </c>
      <c r="G10" s="1" t="str">
        <f>Sheet1!AC9</f>
        <v>x7_5</v>
      </c>
      <c r="H10" s="1" t="str">
        <f>Sheet1!AD9</f>
        <v>x7_6</v>
      </c>
      <c r="I10" s="1">
        <f>Sheet1!AE9</f>
        <v>0</v>
      </c>
      <c r="J10" s="1" t="str">
        <f>Sheet1!AF9</f>
        <v>x7_8</v>
      </c>
      <c r="K10" s="1" t="str">
        <f>Sheet1!AG9</f>
        <v>x7_9</v>
      </c>
      <c r="L10" s="1" t="str">
        <f>Sheet1!AH9</f>
        <v>x7_10</v>
      </c>
      <c r="M10" s="1" t="str">
        <f>Sheet1!AI9</f>
        <v>x7_11</v>
      </c>
      <c r="N10" s="1" t="str">
        <f>Sheet1!AJ9</f>
        <v>x7_12</v>
      </c>
      <c r="O10" s="1" t="str">
        <f>Sheet1!AK9</f>
        <v>x7_13</v>
      </c>
      <c r="P10" s="1" t="str">
        <f>Sheet1!AL9</f>
        <v>x7_14</v>
      </c>
      <c r="Q10" s="1" t="str">
        <f>Sheet1!AM9</f>
        <v>x7_15</v>
      </c>
      <c r="R10" s="1" t="str">
        <f>Sheet1!AN9</f>
        <v>x7_16</v>
      </c>
      <c r="S10" s="1" t="str">
        <f>Sheet1!AO9</f>
        <v>x7_17</v>
      </c>
      <c r="T10" s="1" t="str">
        <f>Sheet1!AP9</f>
        <v>x7_18</v>
      </c>
      <c r="U10" s="1" t="str">
        <f>Sheet1!AQ9</f>
        <v>x7_19</v>
      </c>
      <c r="V10" s="1" t="str">
        <f>Sheet1!AR9</f>
        <v>x7_20</v>
      </c>
      <c r="X10" t="str">
        <f t="shared" si="0"/>
        <v>x7_0</v>
      </c>
      <c r="Y10" t="str">
        <f t="shared" si="16"/>
        <v>x7_0+x7_1</v>
      </c>
      <c r="Z10" t="str">
        <f t="shared" si="17"/>
        <v>x7_0+x7_1+x7_2</v>
      </c>
      <c r="AA10" t="str">
        <f t="shared" si="17"/>
        <v>x7_0+x7_1+x7_2+x7_3</v>
      </c>
      <c r="AB10" t="str">
        <f t="shared" si="17"/>
        <v>x7_0+x7_1+x7_2+x7_3+x7_4</v>
      </c>
      <c r="AC10" t="str">
        <f t="shared" si="17"/>
        <v>x7_0+x7_1+x7_2+x7_3+x7_4+x7_5</v>
      </c>
      <c r="AD10" t="str">
        <f t="shared" si="17"/>
        <v>x7_0+x7_1+x7_2+x7_3+x7_4+x7_5+x7_6</v>
      </c>
      <c r="AE10" t="str">
        <f t="shared" si="17"/>
        <v>x7_0+x7_1+x7_2+x7_3+x7_4+x7_5+x7_6+0</v>
      </c>
      <c r="AF10" t="str">
        <f t="shared" si="17"/>
        <v>x7_0+x7_1+x7_2+x7_3+x7_4+x7_5+x7_6+0+x7_8</v>
      </c>
      <c r="AG10" t="str">
        <f t="shared" si="17"/>
        <v>x7_0+x7_1+x7_2+x7_3+x7_4+x7_5+x7_6+0+x7_8+x7_9</v>
      </c>
      <c r="AH10" t="str">
        <f t="shared" si="4"/>
        <v>x7_0+x7_1+x7_2+x7_3+x7_4+x7_5+x7_6+0+x7_8+x7_9+x7_10</v>
      </c>
      <c r="AI10" t="str">
        <f t="shared" si="5"/>
        <v>x7_0+x7_1+x7_2+x7_3+x7_4+x7_5+x7_6+0+x7_8+x7_9+x7_10+x7_11</v>
      </c>
      <c r="AJ10" t="str">
        <f t="shared" si="6"/>
        <v>x7_0+x7_1+x7_2+x7_3+x7_4+x7_5+x7_6+0+x7_8+x7_9+x7_10+x7_11+x7_12</v>
      </c>
      <c r="AK10" t="str">
        <f t="shared" si="7"/>
        <v>x7_0+x7_1+x7_2+x7_3+x7_4+x7_5+x7_6+0+x7_8+x7_9+x7_10+x7_11+x7_12+x7_13</v>
      </c>
      <c r="AL10" t="str">
        <f t="shared" si="8"/>
        <v>x7_0+x7_1+x7_2+x7_3+x7_4+x7_5+x7_6+0+x7_8+x7_9+x7_10+x7_11+x7_12+x7_13+x7_14</v>
      </c>
      <c r="AM10" t="str">
        <f t="shared" si="9"/>
        <v>x7_0+x7_1+x7_2+x7_3+x7_4+x7_5+x7_6+0+x7_8+x7_9+x7_10+x7_11+x7_12+x7_13+x7_14+x7_15</v>
      </c>
      <c r="AN10" t="str">
        <f t="shared" si="10"/>
        <v>x7_0+x7_1+x7_2+x7_3+x7_4+x7_5+x7_6+0+x7_8+x7_9+x7_10+x7_11+x7_12+x7_13+x7_14+x7_15+x7_16</v>
      </c>
      <c r="AO10" t="str">
        <f t="shared" si="11"/>
        <v>x7_0+x7_1+x7_2+x7_3+x7_4+x7_5+x7_6+0+x7_8+x7_9+x7_10+x7_11+x7_12+x7_13+x7_14+x7_15+x7_16+x7_17</v>
      </c>
      <c r="AP10" t="str">
        <f t="shared" si="12"/>
        <v>x7_0+x7_1+x7_2+x7_3+x7_4+x7_5+x7_6+0+x7_8+x7_9+x7_10+x7_11+x7_12+x7_13+x7_14+x7_15+x7_16+x7_17+x7_18</v>
      </c>
      <c r="AQ10" t="str">
        <f t="shared" si="13"/>
        <v>x7_0+x7_1+x7_2+x7_3+x7_4+x7_5+x7_6+0+x7_8+x7_9+x7_10+x7_11+x7_12+x7_13+x7_14+x7_15+x7_16+x7_17+x7_18+x7_19</v>
      </c>
      <c r="AR10" t="str">
        <f t="shared" si="14"/>
        <v>x7_0+x7_1+x7_2+x7_3+x7_4+x7_5+x7_6+0+x7_8+x7_9+x7_10+x7_11+x7_12+x7_13+x7_14+x7_15+x7_16+x7_17+x7_18+x7_19+x7_20</v>
      </c>
      <c r="AS10" t="s">
        <v>0</v>
      </c>
      <c r="AT10" t="s">
        <v>1</v>
      </c>
      <c r="AU10" s="3" t="str">
        <f t="shared" si="15"/>
        <v>x7_0+x7_1+x7_2+x7_3+x7_4+x7_5+x7_6+0+x7_8+x7_9+x7_10+x7_11+x7_12+x7_13+x7_14+x7_15+x7_16+x7_17+x7_18+x7_19+x7_20=1;</v>
      </c>
    </row>
    <row r="11" spans="1:47" s="6" customFormat="1">
      <c r="A11" s="16">
        <v>8</v>
      </c>
      <c r="B11" s="15" t="str">
        <f>Sheet1!X10</f>
        <v>x8_0</v>
      </c>
      <c r="C11" s="15" t="str">
        <f>Sheet1!Y10</f>
        <v>x8_1</v>
      </c>
      <c r="D11" s="15" t="str">
        <f>Sheet1!Z10</f>
        <v>x8_2</v>
      </c>
      <c r="E11" s="15" t="str">
        <f>Sheet1!AA10</f>
        <v>x8_3</v>
      </c>
      <c r="F11" s="15" t="str">
        <f>Sheet1!AB10</f>
        <v>x8_4</v>
      </c>
      <c r="G11" s="1" t="str">
        <f>Sheet1!AC10</f>
        <v>x8_5</v>
      </c>
      <c r="H11" s="1" t="str">
        <f>Sheet1!AD10</f>
        <v>x8_6</v>
      </c>
      <c r="I11" s="1" t="str">
        <f>Sheet1!AE10</f>
        <v>x8_7</v>
      </c>
      <c r="J11" s="1">
        <f>Sheet1!AF10</f>
        <v>0</v>
      </c>
      <c r="K11" s="1" t="str">
        <f>Sheet1!AG10</f>
        <v>x8_9</v>
      </c>
      <c r="L11" s="1" t="str">
        <f>Sheet1!AH10</f>
        <v>x8_10</v>
      </c>
      <c r="M11" s="1" t="str">
        <f>Sheet1!AI10</f>
        <v>x8_11</v>
      </c>
      <c r="N11" s="1" t="str">
        <f>Sheet1!AJ10</f>
        <v>x8_12</v>
      </c>
      <c r="O11" s="1" t="str">
        <f>Sheet1!AK10</f>
        <v>x8_13</v>
      </c>
      <c r="P11" s="1" t="str">
        <f>Sheet1!AL10</f>
        <v>x8_14</v>
      </c>
      <c r="Q11" s="1" t="str">
        <f>Sheet1!AM10</f>
        <v>x8_15</v>
      </c>
      <c r="R11" s="1" t="str">
        <f>Sheet1!AN10</f>
        <v>x8_16</v>
      </c>
      <c r="S11" s="1" t="str">
        <f>Sheet1!AO10</f>
        <v>x8_17</v>
      </c>
      <c r="T11" s="1" t="str">
        <f>Sheet1!AP10</f>
        <v>x8_18</v>
      </c>
      <c r="U11" s="1" t="str">
        <f>Sheet1!AQ10</f>
        <v>x8_19</v>
      </c>
      <c r="V11" s="1" t="str">
        <f>Sheet1!AR10</f>
        <v>x8_20</v>
      </c>
      <c r="X11" t="str">
        <f t="shared" si="0"/>
        <v>x8_0</v>
      </c>
      <c r="Y11" t="str">
        <f t="shared" si="16"/>
        <v>x8_0+x8_1</v>
      </c>
      <c r="Z11" t="str">
        <f t="shared" si="17"/>
        <v>x8_0+x8_1+x8_2</v>
      </c>
      <c r="AA11" t="str">
        <f t="shared" si="17"/>
        <v>x8_0+x8_1+x8_2+x8_3</v>
      </c>
      <c r="AB11" t="str">
        <f t="shared" si="17"/>
        <v>x8_0+x8_1+x8_2+x8_3+x8_4</v>
      </c>
      <c r="AC11" t="str">
        <f t="shared" si="17"/>
        <v>x8_0+x8_1+x8_2+x8_3+x8_4+x8_5</v>
      </c>
      <c r="AD11" t="str">
        <f t="shared" si="17"/>
        <v>x8_0+x8_1+x8_2+x8_3+x8_4+x8_5+x8_6</v>
      </c>
      <c r="AE11" t="str">
        <f t="shared" si="17"/>
        <v>x8_0+x8_1+x8_2+x8_3+x8_4+x8_5+x8_6+x8_7</v>
      </c>
      <c r="AF11" t="str">
        <f t="shared" si="17"/>
        <v>x8_0+x8_1+x8_2+x8_3+x8_4+x8_5+x8_6+x8_7+0</v>
      </c>
      <c r="AG11" t="str">
        <f t="shared" si="17"/>
        <v>x8_0+x8_1+x8_2+x8_3+x8_4+x8_5+x8_6+x8_7+0+x8_9</v>
      </c>
      <c r="AH11" t="str">
        <f t="shared" si="4"/>
        <v>x8_0+x8_1+x8_2+x8_3+x8_4+x8_5+x8_6+x8_7+0+x8_9+x8_10</v>
      </c>
      <c r="AI11" t="str">
        <f t="shared" si="5"/>
        <v>x8_0+x8_1+x8_2+x8_3+x8_4+x8_5+x8_6+x8_7+0+x8_9+x8_10+x8_11</v>
      </c>
      <c r="AJ11" t="str">
        <f t="shared" si="6"/>
        <v>x8_0+x8_1+x8_2+x8_3+x8_4+x8_5+x8_6+x8_7+0+x8_9+x8_10+x8_11+x8_12</v>
      </c>
      <c r="AK11" t="str">
        <f t="shared" si="7"/>
        <v>x8_0+x8_1+x8_2+x8_3+x8_4+x8_5+x8_6+x8_7+0+x8_9+x8_10+x8_11+x8_12+x8_13</v>
      </c>
      <c r="AL11" t="str">
        <f t="shared" si="8"/>
        <v>x8_0+x8_1+x8_2+x8_3+x8_4+x8_5+x8_6+x8_7+0+x8_9+x8_10+x8_11+x8_12+x8_13+x8_14</v>
      </c>
      <c r="AM11" t="str">
        <f t="shared" si="9"/>
        <v>x8_0+x8_1+x8_2+x8_3+x8_4+x8_5+x8_6+x8_7+0+x8_9+x8_10+x8_11+x8_12+x8_13+x8_14+x8_15</v>
      </c>
      <c r="AN11" t="str">
        <f t="shared" si="10"/>
        <v>x8_0+x8_1+x8_2+x8_3+x8_4+x8_5+x8_6+x8_7+0+x8_9+x8_10+x8_11+x8_12+x8_13+x8_14+x8_15+x8_16</v>
      </c>
      <c r="AO11" t="str">
        <f t="shared" si="11"/>
        <v>x8_0+x8_1+x8_2+x8_3+x8_4+x8_5+x8_6+x8_7+0+x8_9+x8_10+x8_11+x8_12+x8_13+x8_14+x8_15+x8_16+x8_17</v>
      </c>
      <c r="AP11" t="str">
        <f t="shared" si="12"/>
        <v>x8_0+x8_1+x8_2+x8_3+x8_4+x8_5+x8_6+x8_7+0+x8_9+x8_10+x8_11+x8_12+x8_13+x8_14+x8_15+x8_16+x8_17+x8_18</v>
      </c>
      <c r="AQ11" t="str">
        <f t="shared" si="13"/>
        <v>x8_0+x8_1+x8_2+x8_3+x8_4+x8_5+x8_6+x8_7+0+x8_9+x8_10+x8_11+x8_12+x8_13+x8_14+x8_15+x8_16+x8_17+x8_18+x8_19</v>
      </c>
      <c r="AR11" t="str">
        <f t="shared" si="14"/>
        <v>x8_0+x8_1+x8_2+x8_3+x8_4+x8_5+x8_6+x8_7+0+x8_9+x8_10+x8_11+x8_12+x8_13+x8_14+x8_15+x8_16+x8_17+x8_18+x8_19+x8_20</v>
      </c>
      <c r="AS11" t="s">
        <v>0</v>
      </c>
      <c r="AT11" t="s">
        <v>1</v>
      </c>
      <c r="AU11" s="3" t="str">
        <f t="shared" si="15"/>
        <v>x8_0+x8_1+x8_2+x8_3+x8_4+x8_5+x8_6+x8_7+0+x8_9+x8_10+x8_11+x8_12+x8_13+x8_14+x8_15+x8_16+x8_17+x8_18+x8_19+x8_20=1;</v>
      </c>
    </row>
    <row r="12" spans="1:47" s="6" customFormat="1">
      <c r="A12" s="2">
        <v>9</v>
      </c>
      <c r="B12" s="15" t="str">
        <f>Sheet1!X11</f>
        <v>x9_0</v>
      </c>
      <c r="C12" s="15" t="str">
        <f>Sheet1!Y11</f>
        <v>x9_1</v>
      </c>
      <c r="D12" s="15" t="str">
        <f>Sheet1!Z11</f>
        <v>x9_2</v>
      </c>
      <c r="E12" s="15" t="str">
        <f>Sheet1!AA11</f>
        <v>x9_3</v>
      </c>
      <c r="F12" s="15" t="str">
        <f>Sheet1!AB11</f>
        <v>x9_4</v>
      </c>
      <c r="G12" s="1" t="str">
        <f>Sheet1!AC11</f>
        <v>x9_5</v>
      </c>
      <c r="H12" s="1" t="str">
        <f>Sheet1!AD11</f>
        <v>x9_6</v>
      </c>
      <c r="I12" s="1" t="str">
        <f>Sheet1!AE11</f>
        <v>x9_7</v>
      </c>
      <c r="J12" s="1" t="str">
        <f>Sheet1!AF11</f>
        <v>x9_8</v>
      </c>
      <c r="K12" s="1">
        <f>Sheet1!AG11</f>
        <v>0</v>
      </c>
      <c r="L12" s="1" t="str">
        <f>Sheet1!AH11</f>
        <v>x9_10</v>
      </c>
      <c r="M12" s="1" t="str">
        <f>Sheet1!AI11</f>
        <v>x9_11</v>
      </c>
      <c r="N12" s="1" t="str">
        <f>Sheet1!AJ11</f>
        <v>x9_12</v>
      </c>
      <c r="O12" s="1" t="str">
        <f>Sheet1!AK11</f>
        <v>x9_13</v>
      </c>
      <c r="P12" s="1" t="str">
        <f>Sheet1!AL11</f>
        <v>x9_14</v>
      </c>
      <c r="Q12" s="1" t="str">
        <f>Sheet1!AM11</f>
        <v>x9_15</v>
      </c>
      <c r="R12" s="1" t="str">
        <f>Sheet1!AN11</f>
        <v>x9_16</v>
      </c>
      <c r="S12" s="1" t="str">
        <f>Sheet1!AO11</f>
        <v>x9_17</v>
      </c>
      <c r="T12" s="1" t="str">
        <f>Sheet1!AP11</f>
        <v>x9_18</v>
      </c>
      <c r="U12" s="1" t="str">
        <f>Sheet1!AQ11</f>
        <v>x9_19</v>
      </c>
      <c r="V12" s="1" t="str">
        <f>Sheet1!AR11</f>
        <v>x9_20</v>
      </c>
      <c r="X12" t="str">
        <f t="shared" si="0"/>
        <v>x9_0</v>
      </c>
      <c r="Y12" t="str">
        <f t="shared" si="16"/>
        <v>x9_0+x9_1</v>
      </c>
      <c r="Z12" t="str">
        <f t="shared" si="17"/>
        <v>x9_0+x9_1+x9_2</v>
      </c>
      <c r="AA12" t="str">
        <f t="shared" si="17"/>
        <v>x9_0+x9_1+x9_2+x9_3</v>
      </c>
      <c r="AB12" t="str">
        <f t="shared" si="17"/>
        <v>x9_0+x9_1+x9_2+x9_3+x9_4</v>
      </c>
      <c r="AC12" t="str">
        <f t="shared" si="17"/>
        <v>x9_0+x9_1+x9_2+x9_3+x9_4+x9_5</v>
      </c>
      <c r="AD12" t="str">
        <f t="shared" si="17"/>
        <v>x9_0+x9_1+x9_2+x9_3+x9_4+x9_5+x9_6</v>
      </c>
      <c r="AE12" t="str">
        <f t="shared" si="17"/>
        <v>x9_0+x9_1+x9_2+x9_3+x9_4+x9_5+x9_6+x9_7</v>
      </c>
      <c r="AF12" t="str">
        <f t="shared" si="17"/>
        <v>x9_0+x9_1+x9_2+x9_3+x9_4+x9_5+x9_6+x9_7+x9_8</v>
      </c>
      <c r="AG12" t="str">
        <f t="shared" si="17"/>
        <v>x9_0+x9_1+x9_2+x9_3+x9_4+x9_5+x9_6+x9_7+x9_8+0</v>
      </c>
      <c r="AH12" t="str">
        <f t="shared" si="4"/>
        <v>x9_0+x9_1+x9_2+x9_3+x9_4+x9_5+x9_6+x9_7+x9_8+0+x9_10</v>
      </c>
      <c r="AI12" t="str">
        <f t="shared" si="5"/>
        <v>x9_0+x9_1+x9_2+x9_3+x9_4+x9_5+x9_6+x9_7+x9_8+0+x9_10+x9_11</v>
      </c>
      <c r="AJ12" t="str">
        <f t="shared" si="6"/>
        <v>x9_0+x9_1+x9_2+x9_3+x9_4+x9_5+x9_6+x9_7+x9_8+0+x9_10+x9_11+x9_12</v>
      </c>
      <c r="AK12" t="str">
        <f t="shared" si="7"/>
        <v>x9_0+x9_1+x9_2+x9_3+x9_4+x9_5+x9_6+x9_7+x9_8+0+x9_10+x9_11+x9_12+x9_13</v>
      </c>
      <c r="AL12" t="str">
        <f t="shared" si="8"/>
        <v>x9_0+x9_1+x9_2+x9_3+x9_4+x9_5+x9_6+x9_7+x9_8+0+x9_10+x9_11+x9_12+x9_13+x9_14</v>
      </c>
      <c r="AM12" t="str">
        <f t="shared" si="9"/>
        <v>x9_0+x9_1+x9_2+x9_3+x9_4+x9_5+x9_6+x9_7+x9_8+0+x9_10+x9_11+x9_12+x9_13+x9_14+x9_15</v>
      </c>
      <c r="AN12" t="str">
        <f t="shared" si="10"/>
        <v>x9_0+x9_1+x9_2+x9_3+x9_4+x9_5+x9_6+x9_7+x9_8+0+x9_10+x9_11+x9_12+x9_13+x9_14+x9_15+x9_16</v>
      </c>
      <c r="AO12" t="str">
        <f t="shared" si="11"/>
        <v>x9_0+x9_1+x9_2+x9_3+x9_4+x9_5+x9_6+x9_7+x9_8+0+x9_10+x9_11+x9_12+x9_13+x9_14+x9_15+x9_16+x9_17</v>
      </c>
      <c r="AP12" t="str">
        <f t="shared" si="12"/>
        <v>x9_0+x9_1+x9_2+x9_3+x9_4+x9_5+x9_6+x9_7+x9_8+0+x9_10+x9_11+x9_12+x9_13+x9_14+x9_15+x9_16+x9_17+x9_18</v>
      </c>
      <c r="AQ12" t="str">
        <f t="shared" si="13"/>
        <v>x9_0+x9_1+x9_2+x9_3+x9_4+x9_5+x9_6+x9_7+x9_8+0+x9_10+x9_11+x9_12+x9_13+x9_14+x9_15+x9_16+x9_17+x9_18+x9_19</v>
      </c>
      <c r="AR12" t="str">
        <f t="shared" si="14"/>
        <v>x9_0+x9_1+x9_2+x9_3+x9_4+x9_5+x9_6+x9_7+x9_8+0+x9_10+x9_11+x9_12+x9_13+x9_14+x9_15+x9_16+x9_17+x9_18+x9_19+x9_20</v>
      </c>
      <c r="AS12" t="s">
        <v>0</v>
      </c>
      <c r="AT12" t="s">
        <v>1</v>
      </c>
      <c r="AU12" s="3" t="str">
        <f t="shared" si="15"/>
        <v>x9_0+x9_1+x9_2+x9_3+x9_4+x9_5+x9_6+x9_7+x9_8+0+x9_10+x9_11+x9_12+x9_13+x9_14+x9_15+x9_16+x9_17+x9_18+x9_19+x9_20=1;</v>
      </c>
    </row>
    <row r="13" spans="1:47" s="6" customFormat="1">
      <c r="A13" s="2">
        <v>10</v>
      </c>
      <c r="B13" s="15" t="str">
        <f>Sheet1!X12</f>
        <v>x10_0</v>
      </c>
      <c r="C13" s="15" t="str">
        <f>Sheet1!Y12</f>
        <v>x10_1</v>
      </c>
      <c r="D13" s="15" t="str">
        <f>Sheet1!Z12</f>
        <v>x10_2</v>
      </c>
      <c r="E13" s="15" t="str">
        <f>Sheet1!AA12</f>
        <v>x10_3</v>
      </c>
      <c r="F13" s="15" t="str">
        <f>Sheet1!AB12</f>
        <v>x10_4</v>
      </c>
      <c r="G13" s="15" t="str">
        <f>Sheet1!AC12</f>
        <v>x10_5</v>
      </c>
      <c r="H13" s="15" t="str">
        <f>Sheet1!AD12</f>
        <v>x10_6</v>
      </c>
      <c r="I13" s="15" t="str">
        <f>Sheet1!AE12</f>
        <v>x10_7</v>
      </c>
      <c r="J13" s="15" t="str">
        <f>Sheet1!AF12</f>
        <v>x10_8</v>
      </c>
      <c r="K13" s="15" t="str">
        <f>Sheet1!AG12</f>
        <v>x10_9</v>
      </c>
      <c r="L13" s="15">
        <f>Sheet1!AH12</f>
        <v>0</v>
      </c>
      <c r="M13" s="15" t="str">
        <f>Sheet1!AI12</f>
        <v>x10_11</v>
      </c>
      <c r="N13" s="15" t="str">
        <f>Sheet1!AJ12</f>
        <v>x10_12</v>
      </c>
      <c r="O13" s="15" t="str">
        <f>Sheet1!AK12</f>
        <v>x10_13</v>
      </c>
      <c r="P13" s="15" t="str">
        <f>Sheet1!AL12</f>
        <v>x10_14</v>
      </c>
      <c r="Q13" s="15" t="str">
        <f>Sheet1!AM12</f>
        <v>x10_15</v>
      </c>
      <c r="R13" s="15" t="str">
        <f>Sheet1!AN12</f>
        <v>x10_16</v>
      </c>
      <c r="S13" s="15" t="str">
        <f>Sheet1!AO12</f>
        <v>x10_17</v>
      </c>
      <c r="T13" s="15" t="str">
        <f>Sheet1!AP12</f>
        <v>x10_18</v>
      </c>
      <c r="U13" s="15" t="str">
        <f>Sheet1!AQ12</f>
        <v>x10_19</v>
      </c>
      <c r="V13" s="15" t="str">
        <f>Sheet1!AR12</f>
        <v>x10_20</v>
      </c>
      <c r="X13" t="str">
        <f t="shared" si="0"/>
        <v>x10_0</v>
      </c>
      <c r="Y13" t="str">
        <f t="shared" si="16"/>
        <v>x10_0+x10_1</v>
      </c>
      <c r="Z13" t="str">
        <f t="shared" ref="Z13:Z23" si="18">Y13&amp;"+"&amp;D13</f>
        <v>x10_0+x10_1+x10_2</v>
      </c>
      <c r="AA13" t="str">
        <f t="shared" ref="AA13:AA23" si="19">Z13&amp;"+"&amp;E13</f>
        <v>x10_0+x10_1+x10_2+x10_3</v>
      </c>
      <c r="AB13" t="str">
        <f t="shared" ref="AB13:AB23" si="20">AA13&amp;"+"&amp;F13</f>
        <v>x10_0+x10_1+x10_2+x10_3+x10_4</v>
      </c>
      <c r="AC13" t="str">
        <f t="shared" ref="AC13:AC23" si="21">AB13&amp;"+"&amp;G13</f>
        <v>x10_0+x10_1+x10_2+x10_3+x10_4+x10_5</v>
      </c>
      <c r="AD13" t="str">
        <f t="shared" ref="AD13:AD23" si="22">AC13&amp;"+"&amp;H13</f>
        <v>x10_0+x10_1+x10_2+x10_3+x10_4+x10_5+x10_6</v>
      </c>
      <c r="AE13" t="str">
        <f t="shared" ref="AE13:AE23" si="23">AD13&amp;"+"&amp;I13</f>
        <v>x10_0+x10_1+x10_2+x10_3+x10_4+x10_5+x10_6+x10_7</v>
      </c>
      <c r="AF13" t="str">
        <f t="shared" ref="AF13:AF23" si="24">AE13&amp;"+"&amp;J13</f>
        <v>x10_0+x10_1+x10_2+x10_3+x10_4+x10_5+x10_6+x10_7+x10_8</v>
      </c>
      <c r="AG13" t="str">
        <f t="shared" ref="AG13:AG23" si="25">AF13&amp;"+"&amp;K13</f>
        <v>x10_0+x10_1+x10_2+x10_3+x10_4+x10_5+x10_6+x10_7+x10_8+x10_9</v>
      </c>
      <c r="AH13" t="str">
        <f t="shared" si="4"/>
        <v>x10_0+x10_1+x10_2+x10_3+x10_4+x10_5+x10_6+x10_7+x10_8+x10_9+0</v>
      </c>
      <c r="AI13" t="str">
        <f t="shared" si="5"/>
        <v>x10_0+x10_1+x10_2+x10_3+x10_4+x10_5+x10_6+x10_7+x10_8+x10_9+0+x10_11</v>
      </c>
      <c r="AJ13" t="str">
        <f t="shared" si="6"/>
        <v>x10_0+x10_1+x10_2+x10_3+x10_4+x10_5+x10_6+x10_7+x10_8+x10_9+0+x10_11+x10_12</v>
      </c>
      <c r="AK13" t="str">
        <f t="shared" si="7"/>
        <v>x10_0+x10_1+x10_2+x10_3+x10_4+x10_5+x10_6+x10_7+x10_8+x10_9+0+x10_11+x10_12+x10_13</v>
      </c>
      <c r="AL13" t="str">
        <f t="shared" si="8"/>
        <v>x10_0+x10_1+x10_2+x10_3+x10_4+x10_5+x10_6+x10_7+x10_8+x10_9+0+x10_11+x10_12+x10_13+x10_14</v>
      </c>
      <c r="AM13" t="str">
        <f t="shared" si="9"/>
        <v>x10_0+x10_1+x10_2+x10_3+x10_4+x10_5+x10_6+x10_7+x10_8+x10_9+0+x10_11+x10_12+x10_13+x10_14+x10_15</v>
      </c>
      <c r="AN13" t="str">
        <f t="shared" si="10"/>
        <v>x10_0+x10_1+x10_2+x10_3+x10_4+x10_5+x10_6+x10_7+x10_8+x10_9+0+x10_11+x10_12+x10_13+x10_14+x10_15+x10_16</v>
      </c>
      <c r="AO13" t="str">
        <f t="shared" si="11"/>
        <v>x10_0+x10_1+x10_2+x10_3+x10_4+x10_5+x10_6+x10_7+x10_8+x10_9+0+x10_11+x10_12+x10_13+x10_14+x10_15+x10_16+x10_17</v>
      </c>
      <c r="AP13" t="str">
        <f t="shared" si="12"/>
        <v>x10_0+x10_1+x10_2+x10_3+x10_4+x10_5+x10_6+x10_7+x10_8+x10_9+0+x10_11+x10_12+x10_13+x10_14+x10_15+x10_16+x10_17+x10_18</v>
      </c>
      <c r="AQ13" t="str">
        <f t="shared" si="13"/>
        <v>x10_0+x10_1+x10_2+x10_3+x10_4+x10_5+x10_6+x10_7+x10_8+x10_9+0+x10_11+x10_12+x10_13+x10_14+x10_15+x10_16+x10_17+x10_18+x10_19</v>
      </c>
      <c r="AR13" t="str">
        <f t="shared" si="14"/>
        <v>x10_0+x10_1+x10_2+x10_3+x10_4+x10_5+x10_6+x10_7+x10_8+x10_9+0+x10_11+x10_12+x10_13+x10_14+x10_15+x10_16+x10_17+x10_18+x10_19+x10_20</v>
      </c>
      <c r="AS13" t="s">
        <v>0</v>
      </c>
      <c r="AT13" t="s">
        <v>1</v>
      </c>
      <c r="AU13" s="3" t="str">
        <f t="shared" si="15"/>
        <v>x10_0+x10_1+x10_2+x10_3+x10_4+x10_5+x10_6+x10_7+x10_8+x10_9+0+x10_11+x10_12+x10_13+x10_14+x10_15+x10_16+x10_17+x10_18+x10_19+x10_20=1;</v>
      </c>
    </row>
    <row r="14" spans="1:47" s="6" customFormat="1">
      <c r="A14" s="16">
        <v>11</v>
      </c>
      <c r="B14" s="15" t="str">
        <f>Sheet1!X13</f>
        <v>x11_0</v>
      </c>
      <c r="C14" s="15" t="str">
        <f>Sheet1!Y13</f>
        <v>x11_1</v>
      </c>
      <c r="D14" s="15" t="str">
        <f>Sheet1!Z13</f>
        <v>x11_2</v>
      </c>
      <c r="E14" s="15" t="str">
        <f>Sheet1!AA13</f>
        <v>x11_3</v>
      </c>
      <c r="F14" s="15" t="str">
        <f>Sheet1!AB13</f>
        <v>x11_4</v>
      </c>
      <c r="G14" s="15" t="str">
        <f>Sheet1!AC13</f>
        <v>x11_5</v>
      </c>
      <c r="H14" s="15" t="str">
        <f>Sheet1!AD13</f>
        <v>x11_6</v>
      </c>
      <c r="I14" s="15" t="str">
        <f>Sheet1!AE13</f>
        <v>x11_7</v>
      </c>
      <c r="J14" s="15" t="str">
        <f>Sheet1!AF13</f>
        <v>x11_8</v>
      </c>
      <c r="K14" s="15" t="str">
        <f>Sheet1!AG13</f>
        <v>x11_9</v>
      </c>
      <c r="L14" s="15" t="str">
        <f>Sheet1!AH13</f>
        <v>x11_10</v>
      </c>
      <c r="M14" s="15">
        <f>Sheet1!AI13</f>
        <v>0</v>
      </c>
      <c r="N14" s="15" t="str">
        <f>Sheet1!AJ13</f>
        <v>x11_12</v>
      </c>
      <c r="O14" s="15" t="str">
        <f>Sheet1!AK13</f>
        <v>x11_13</v>
      </c>
      <c r="P14" s="15" t="str">
        <f>Sheet1!AL13</f>
        <v>x11_14</v>
      </c>
      <c r="Q14" s="15" t="str">
        <f>Sheet1!AM13</f>
        <v>x11_15</v>
      </c>
      <c r="R14" s="15" t="str">
        <f>Sheet1!AN13</f>
        <v>x11_16</v>
      </c>
      <c r="S14" s="15" t="str">
        <f>Sheet1!AO13</f>
        <v>x11_17</v>
      </c>
      <c r="T14" s="15" t="str">
        <f>Sheet1!AP13</f>
        <v>x11_18</v>
      </c>
      <c r="U14" s="15" t="str">
        <f>Sheet1!AQ13</f>
        <v>x11_19</v>
      </c>
      <c r="V14" s="15" t="str">
        <f>Sheet1!AR13</f>
        <v>x11_20</v>
      </c>
      <c r="X14" t="str">
        <f t="shared" si="0"/>
        <v>x11_0</v>
      </c>
      <c r="Y14" t="str">
        <f t="shared" si="16"/>
        <v>x11_0+x11_1</v>
      </c>
      <c r="Z14" t="str">
        <f t="shared" si="18"/>
        <v>x11_0+x11_1+x11_2</v>
      </c>
      <c r="AA14" t="str">
        <f t="shared" si="19"/>
        <v>x11_0+x11_1+x11_2+x11_3</v>
      </c>
      <c r="AB14" t="str">
        <f t="shared" si="20"/>
        <v>x11_0+x11_1+x11_2+x11_3+x11_4</v>
      </c>
      <c r="AC14" t="str">
        <f t="shared" si="21"/>
        <v>x11_0+x11_1+x11_2+x11_3+x11_4+x11_5</v>
      </c>
      <c r="AD14" t="str">
        <f t="shared" si="22"/>
        <v>x11_0+x11_1+x11_2+x11_3+x11_4+x11_5+x11_6</v>
      </c>
      <c r="AE14" t="str">
        <f t="shared" si="23"/>
        <v>x11_0+x11_1+x11_2+x11_3+x11_4+x11_5+x11_6+x11_7</v>
      </c>
      <c r="AF14" t="str">
        <f t="shared" si="24"/>
        <v>x11_0+x11_1+x11_2+x11_3+x11_4+x11_5+x11_6+x11_7+x11_8</v>
      </c>
      <c r="AG14" t="str">
        <f t="shared" si="25"/>
        <v>x11_0+x11_1+x11_2+x11_3+x11_4+x11_5+x11_6+x11_7+x11_8+x11_9</v>
      </c>
      <c r="AH14" t="str">
        <f t="shared" si="4"/>
        <v>x11_0+x11_1+x11_2+x11_3+x11_4+x11_5+x11_6+x11_7+x11_8+x11_9+x11_10</v>
      </c>
      <c r="AI14" t="str">
        <f t="shared" si="5"/>
        <v>x11_0+x11_1+x11_2+x11_3+x11_4+x11_5+x11_6+x11_7+x11_8+x11_9+x11_10+0</v>
      </c>
      <c r="AJ14" t="str">
        <f t="shared" si="6"/>
        <v>x11_0+x11_1+x11_2+x11_3+x11_4+x11_5+x11_6+x11_7+x11_8+x11_9+x11_10+0+x11_12</v>
      </c>
      <c r="AK14" t="str">
        <f t="shared" si="7"/>
        <v>x11_0+x11_1+x11_2+x11_3+x11_4+x11_5+x11_6+x11_7+x11_8+x11_9+x11_10+0+x11_12+x11_13</v>
      </c>
      <c r="AL14" t="str">
        <f t="shared" si="8"/>
        <v>x11_0+x11_1+x11_2+x11_3+x11_4+x11_5+x11_6+x11_7+x11_8+x11_9+x11_10+0+x11_12+x11_13+x11_14</v>
      </c>
      <c r="AM14" t="str">
        <f t="shared" si="9"/>
        <v>x11_0+x11_1+x11_2+x11_3+x11_4+x11_5+x11_6+x11_7+x11_8+x11_9+x11_10+0+x11_12+x11_13+x11_14+x11_15</v>
      </c>
      <c r="AN14" t="str">
        <f t="shared" si="10"/>
        <v>x11_0+x11_1+x11_2+x11_3+x11_4+x11_5+x11_6+x11_7+x11_8+x11_9+x11_10+0+x11_12+x11_13+x11_14+x11_15+x11_16</v>
      </c>
      <c r="AO14" t="str">
        <f t="shared" si="11"/>
        <v>x11_0+x11_1+x11_2+x11_3+x11_4+x11_5+x11_6+x11_7+x11_8+x11_9+x11_10+0+x11_12+x11_13+x11_14+x11_15+x11_16+x11_17</v>
      </c>
      <c r="AP14" t="str">
        <f t="shared" si="12"/>
        <v>x11_0+x11_1+x11_2+x11_3+x11_4+x11_5+x11_6+x11_7+x11_8+x11_9+x11_10+0+x11_12+x11_13+x11_14+x11_15+x11_16+x11_17+x11_18</v>
      </c>
      <c r="AQ14" t="str">
        <f t="shared" si="13"/>
        <v>x11_0+x11_1+x11_2+x11_3+x11_4+x11_5+x11_6+x11_7+x11_8+x11_9+x11_10+0+x11_12+x11_13+x11_14+x11_15+x11_16+x11_17+x11_18+x11_19</v>
      </c>
      <c r="AR14" t="str">
        <f t="shared" si="14"/>
        <v>x11_0+x11_1+x11_2+x11_3+x11_4+x11_5+x11_6+x11_7+x11_8+x11_9+x11_10+0+x11_12+x11_13+x11_14+x11_15+x11_16+x11_17+x11_18+x11_19+x11_20</v>
      </c>
      <c r="AS14" t="s">
        <v>0</v>
      </c>
      <c r="AT14" t="s">
        <v>1</v>
      </c>
      <c r="AU14" s="3" t="str">
        <f t="shared" si="15"/>
        <v>x11_0+x11_1+x11_2+x11_3+x11_4+x11_5+x11_6+x11_7+x11_8+x11_9+x11_10+0+x11_12+x11_13+x11_14+x11_15+x11_16+x11_17+x11_18+x11_19+x11_20=1;</v>
      </c>
    </row>
    <row r="15" spans="1:47" s="6" customFormat="1">
      <c r="A15" s="2">
        <v>12</v>
      </c>
      <c r="B15" s="15" t="str">
        <f>Sheet1!X14</f>
        <v>x12_0</v>
      </c>
      <c r="C15" s="15" t="str">
        <f>Sheet1!Y14</f>
        <v>x12_1</v>
      </c>
      <c r="D15" s="15" t="str">
        <f>Sheet1!Z14</f>
        <v>x12_2</v>
      </c>
      <c r="E15" s="15" t="str">
        <f>Sheet1!AA14</f>
        <v>x12_3</v>
      </c>
      <c r="F15" s="15" t="str">
        <f>Sheet1!AB14</f>
        <v>x12_4</v>
      </c>
      <c r="G15" s="15" t="str">
        <f>Sheet1!AC14</f>
        <v>x12_5</v>
      </c>
      <c r="H15" s="15" t="str">
        <f>Sheet1!AD14</f>
        <v>x12_6</v>
      </c>
      <c r="I15" s="15" t="str">
        <f>Sheet1!AE14</f>
        <v>x12_7</v>
      </c>
      <c r="J15" s="15" t="str">
        <f>Sheet1!AF14</f>
        <v>x12_8</v>
      </c>
      <c r="K15" s="15" t="str">
        <f>Sheet1!AG14</f>
        <v>x12_9</v>
      </c>
      <c r="L15" s="15" t="str">
        <f>Sheet1!AH14</f>
        <v>x12_10</v>
      </c>
      <c r="M15" s="15" t="str">
        <f>Sheet1!AI14</f>
        <v>x12_11</v>
      </c>
      <c r="N15" s="15">
        <f>Sheet1!AJ14</f>
        <v>0</v>
      </c>
      <c r="O15" s="15" t="str">
        <f>Sheet1!AK14</f>
        <v>x12_13</v>
      </c>
      <c r="P15" s="15" t="str">
        <f>Sheet1!AL14</f>
        <v>x12_14</v>
      </c>
      <c r="Q15" s="15" t="str">
        <f>Sheet1!AM14</f>
        <v>x12_15</v>
      </c>
      <c r="R15" s="15" t="str">
        <f>Sheet1!AN14</f>
        <v>x12_16</v>
      </c>
      <c r="S15" s="15" t="str">
        <f>Sheet1!AO14</f>
        <v>x12_17</v>
      </c>
      <c r="T15" s="15" t="str">
        <f>Sheet1!AP14</f>
        <v>x12_18</v>
      </c>
      <c r="U15" s="15" t="str">
        <f>Sheet1!AQ14</f>
        <v>x12_19</v>
      </c>
      <c r="V15" s="15" t="str">
        <f>Sheet1!AR14</f>
        <v>x12_20</v>
      </c>
      <c r="X15" t="str">
        <f t="shared" si="0"/>
        <v>x12_0</v>
      </c>
      <c r="Y15" t="str">
        <f t="shared" si="16"/>
        <v>x12_0+x12_1</v>
      </c>
      <c r="Z15" t="str">
        <f t="shared" si="18"/>
        <v>x12_0+x12_1+x12_2</v>
      </c>
      <c r="AA15" t="str">
        <f t="shared" si="19"/>
        <v>x12_0+x12_1+x12_2+x12_3</v>
      </c>
      <c r="AB15" t="str">
        <f t="shared" si="20"/>
        <v>x12_0+x12_1+x12_2+x12_3+x12_4</v>
      </c>
      <c r="AC15" t="str">
        <f t="shared" si="21"/>
        <v>x12_0+x12_1+x12_2+x12_3+x12_4+x12_5</v>
      </c>
      <c r="AD15" t="str">
        <f t="shared" si="22"/>
        <v>x12_0+x12_1+x12_2+x12_3+x12_4+x12_5+x12_6</v>
      </c>
      <c r="AE15" t="str">
        <f t="shared" si="23"/>
        <v>x12_0+x12_1+x12_2+x12_3+x12_4+x12_5+x12_6+x12_7</v>
      </c>
      <c r="AF15" t="str">
        <f t="shared" si="24"/>
        <v>x12_0+x12_1+x12_2+x12_3+x12_4+x12_5+x12_6+x12_7+x12_8</v>
      </c>
      <c r="AG15" t="str">
        <f t="shared" si="25"/>
        <v>x12_0+x12_1+x12_2+x12_3+x12_4+x12_5+x12_6+x12_7+x12_8+x12_9</v>
      </c>
      <c r="AH15" t="str">
        <f t="shared" si="4"/>
        <v>x12_0+x12_1+x12_2+x12_3+x12_4+x12_5+x12_6+x12_7+x12_8+x12_9+x12_10</v>
      </c>
      <c r="AI15" t="str">
        <f t="shared" si="5"/>
        <v>x12_0+x12_1+x12_2+x12_3+x12_4+x12_5+x12_6+x12_7+x12_8+x12_9+x12_10+x12_11</v>
      </c>
      <c r="AJ15" t="str">
        <f t="shared" si="6"/>
        <v>x12_0+x12_1+x12_2+x12_3+x12_4+x12_5+x12_6+x12_7+x12_8+x12_9+x12_10+x12_11+0</v>
      </c>
      <c r="AK15" t="str">
        <f t="shared" si="7"/>
        <v>x12_0+x12_1+x12_2+x12_3+x12_4+x12_5+x12_6+x12_7+x12_8+x12_9+x12_10+x12_11+0+x12_13</v>
      </c>
      <c r="AL15" t="str">
        <f t="shared" si="8"/>
        <v>x12_0+x12_1+x12_2+x12_3+x12_4+x12_5+x12_6+x12_7+x12_8+x12_9+x12_10+x12_11+0+x12_13+x12_14</v>
      </c>
      <c r="AM15" t="str">
        <f t="shared" si="9"/>
        <v>x12_0+x12_1+x12_2+x12_3+x12_4+x12_5+x12_6+x12_7+x12_8+x12_9+x12_10+x12_11+0+x12_13+x12_14+x12_15</v>
      </c>
      <c r="AN15" t="str">
        <f t="shared" si="10"/>
        <v>x12_0+x12_1+x12_2+x12_3+x12_4+x12_5+x12_6+x12_7+x12_8+x12_9+x12_10+x12_11+0+x12_13+x12_14+x12_15+x12_16</v>
      </c>
      <c r="AO15" t="str">
        <f t="shared" si="11"/>
        <v>x12_0+x12_1+x12_2+x12_3+x12_4+x12_5+x12_6+x12_7+x12_8+x12_9+x12_10+x12_11+0+x12_13+x12_14+x12_15+x12_16+x12_17</v>
      </c>
      <c r="AP15" t="str">
        <f t="shared" si="12"/>
        <v>x12_0+x12_1+x12_2+x12_3+x12_4+x12_5+x12_6+x12_7+x12_8+x12_9+x12_10+x12_11+0+x12_13+x12_14+x12_15+x12_16+x12_17+x12_18</v>
      </c>
      <c r="AQ15" t="str">
        <f t="shared" si="13"/>
        <v>x12_0+x12_1+x12_2+x12_3+x12_4+x12_5+x12_6+x12_7+x12_8+x12_9+x12_10+x12_11+0+x12_13+x12_14+x12_15+x12_16+x12_17+x12_18+x12_19</v>
      </c>
      <c r="AR15" t="str">
        <f t="shared" si="14"/>
        <v>x12_0+x12_1+x12_2+x12_3+x12_4+x12_5+x12_6+x12_7+x12_8+x12_9+x12_10+x12_11+0+x12_13+x12_14+x12_15+x12_16+x12_17+x12_18+x12_19+x12_20</v>
      </c>
      <c r="AS15" t="s">
        <v>0</v>
      </c>
      <c r="AT15" t="s">
        <v>1</v>
      </c>
      <c r="AU15" s="3" t="str">
        <f t="shared" si="15"/>
        <v>x12_0+x12_1+x12_2+x12_3+x12_4+x12_5+x12_6+x12_7+x12_8+x12_9+x12_10+x12_11+0+x12_13+x12_14+x12_15+x12_16+x12_17+x12_18+x12_19+x12_20=1;</v>
      </c>
    </row>
    <row r="16" spans="1:47" s="6" customFormat="1">
      <c r="A16" s="2">
        <v>13</v>
      </c>
      <c r="B16" s="15" t="str">
        <f>Sheet1!X15</f>
        <v>x13_0</v>
      </c>
      <c r="C16" s="15" t="str">
        <f>Sheet1!Y15</f>
        <v>x13_1</v>
      </c>
      <c r="D16" s="15" t="str">
        <f>Sheet1!Z15</f>
        <v>x13_2</v>
      </c>
      <c r="E16" s="15" t="str">
        <f>Sheet1!AA15</f>
        <v>x13_3</v>
      </c>
      <c r="F16" s="15" t="str">
        <f>Sheet1!AB15</f>
        <v>x13_4</v>
      </c>
      <c r="G16" s="15" t="str">
        <f>Sheet1!AC15</f>
        <v>x13_5</v>
      </c>
      <c r="H16" s="15" t="str">
        <f>Sheet1!AD15</f>
        <v>x13_6</v>
      </c>
      <c r="I16" s="15" t="str">
        <f>Sheet1!AE15</f>
        <v>x13_7</v>
      </c>
      <c r="J16" s="15" t="str">
        <f>Sheet1!AF15</f>
        <v>x13_8</v>
      </c>
      <c r="K16" s="15" t="str">
        <f>Sheet1!AG15</f>
        <v>x13_9</v>
      </c>
      <c r="L16" s="15" t="str">
        <f>Sheet1!AH15</f>
        <v>x13_10</v>
      </c>
      <c r="M16" s="15" t="str">
        <f>Sheet1!AI15</f>
        <v>x13_11</v>
      </c>
      <c r="N16" s="15" t="str">
        <f>Sheet1!AJ15</f>
        <v>x13_12</v>
      </c>
      <c r="O16" s="15">
        <f>Sheet1!AK15</f>
        <v>0</v>
      </c>
      <c r="P16" s="15" t="str">
        <f>Sheet1!AL15</f>
        <v>x13_14</v>
      </c>
      <c r="Q16" s="15" t="str">
        <f>Sheet1!AM15</f>
        <v>x13_15</v>
      </c>
      <c r="R16" s="15" t="str">
        <f>Sheet1!AN15</f>
        <v>x13_16</v>
      </c>
      <c r="S16" s="15" t="str">
        <f>Sheet1!AO15</f>
        <v>x13_17</v>
      </c>
      <c r="T16" s="15" t="str">
        <f>Sheet1!AP15</f>
        <v>x13_18</v>
      </c>
      <c r="U16" s="15" t="str">
        <f>Sheet1!AQ15</f>
        <v>x13_19</v>
      </c>
      <c r="V16" s="15" t="str">
        <f>Sheet1!AR15</f>
        <v>x13_20</v>
      </c>
      <c r="X16" t="str">
        <f t="shared" si="0"/>
        <v>x13_0</v>
      </c>
      <c r="Y16" t="str">
        <f t="shared" si="16"/>
        <v>x13_0+x13_1</v>
      </c>
      <c r="Z16" t="str">
        <f t="shared" si="18"/>
        <v>x13_0+x13_1+x13_2</v>
      </c>
      <c r="AA16" t="str">
        <f t="shared" si="19"/>
        <v>x13_0+x13_1+x13_2+x13_3</v>
      </c>
      <c r="AB16" t="str">
        <f t="shared" si="20"/>
        <v>x13_0+x13_1+x13_2+x13_3+x13_4</v>
      </c>
      <c r="AC16" t="str">
        <f t="shared" si="21"/>
        <v>x13_0+x13_1+x13_2+x13_3+x13_4+x13_5</v>
      </c>
      <c r="AD16" t="str">
        <f t="shared" si="22"/>
        <v>x13_0+x13_1+x13_2+x13_3+x13_4+x13_5+x13_6</v>
      </c>
      <c r="AE16" t="str">
        <f t="shared" si="23"/>
        <v>x13_0+x13_1+x13_2+x13_3+x13_4+x13_5+x13_6+x13_7</v>
      </c>
      <c r="AF16" t="str">
        <f t="shared" si="24"/>
        <v>x13_0+x13_1+x13_2+x13_3+x13_4+x13_5+x13_6+x13_7+x13_8</v>
      </c>
      <c r="AG16" t="str">
        <f t="shared" si="25"/>
        <v>x13_0+x13_1+x13_2+x13_3+x13_4+x13_5+x13_6+x13_7+x13_8+x13_9</v>
      </c>
      <c r="AH16" t="str">
        <f t="shared" si="4"/>
        <v>x13_0+x13_1+x13_2+x13_3+x13_4+x13_5+x13_6+x13_7+x13_8+x13_9+x13_10</v>
      </c>
      <c r="AI16" t="str">
        <f t="shared" si="5"/>
        <v>x13_0+x13_1+x13_2+x13_3+x13_4+x13_5+x13_6+x13_7+x13_8+x13_9+x13_10+x13_11</v>
      </c>
      <c r="AJ16" t="str">
        <f t="shared" si="6"/>
        <v>x13_0+x13_1+x13_2+x13_3+x13_4+x13_5+x13_6+x13_7+x13_8+x13_9+x13_10+x13_11+x13_12</v>
      </c>
      <c r="AK16" t="str">
        <f t="shared" si="7"/>
        <v>x13_0+x13_1+x13_2+x13_3+x13_4+x13_5+x13_6+x13_7+x13_8+x13_9+x13_10+x13_11+x13_12+0</v>
      </c>
      <c r="AL16" t="str">
        <f t="shared" si="8"/>
        <v>x13_0+x13_1+x13_2+x13_3+x13_4+x13_5+x13_6+x13_7+x13_8+x13_9+x13_10+x13_11+x13_12+0+x13_14</v>
      </c>
      <c r="AM16" t="str">
        <f t="shared" si="9"/>
        <v>x13_0+x13_1+x13_2+x13_3+x13_4+x13_5+x13_6+x13_7+x13_8+x13_9+x13_10+x13_11+x13_12+0+x13_14+x13_15</v>
      </c>
      <c r="AN16" t="str">
        <f t="shared" si="10"/>
        <v>x13_0+x13_1+x13_2+x13_3+x13_4+x13_5+x13_6+x13_7+x13_8+x13_9+x13_10+x13_11+x13_12+0+x13_14+x13_15+x13_16</v>
      </c>
      <c r="AO16" t="str">
        <f t="shared" si="11"/>
        <v>x13_0+x13_1+x13_2+x13_3+x13_4+x13_5+x13_6+x13_7+x13_8+x13_9+x13_10+x13_11+x13_12+0+x13_14+x13_15+x13_16+x13_17</v>
      </c>
      <c r="AP16" t="str">
        <f t="shared" si="12"/>
        <v>x13_0+x13_1+x13_2+x13_3+x13_4+x13_5+x13_6+x13_7+x13_8+x13_9+x13_10+x13_11+x13_12+0+x13_14+x13_15+x13_16+x13_17+x13_18</v>
      </c>
      <c r="AQ16" t="str">
        <f t="shared" si="13"/>
        <v>x13_0+x13_1+x13_2+x13_3+x13_4+x13_5+x13_6+x13_7+x13_8+x13_9+x13_10+x13_11+x13_12+0+x13_14+x13_15+x13_16+x13_17+x13_18+x13_19</v>
      </c>
      <c r="AR16" t="str">
        <f t="shared" si="14"/>
        <v>x13_0+x13_1+x13_2+x13_3+x13_4+x13_5+x13_6+x13_7+x13_8+x13_9+x13_10+x13_11+x13_12+0+x13_14+x13_15+x13_16+x13_17+x13_18+x13_19+x13_20</v>
      </c>
      <c r="AS16" t="s">
        <v>0</v>
      </c>
      <c r="AT16" t="s">
        <v>1</v>
      </c>
      <c r="AU16" s="3" t="str">
        <f t="shared" si="15"/>
        <v>x13_0+x13_1+x13_2+x13_3+x13_4+x13_5+x13_6+x13_7+x13_8+x13_9+x13_10+x13_11+x13_12+0+x13_14+x13_15+x13_16+x13_17+x13_18+x13_19+x13_20=1;</v>
      </c>
    </row>
    <row r="17" spans="1:47" s="6" customFormat="1">
      <c r="A17" s="16">
        <v>14</v>
      </c>
      <c r="B17" s="15" t="str">
        <f>Sheet1!X16</f>
        <v>x14_0</v>
      </c>
      <c r="C17" s="15" t="str">
        <f>Sheet1!Y16</f>
        <v>x14_1</v>
      </c>
      <c r="D17" s="15" t="str">
        <f>Sheet1!Z16</f>
        <v>x14_2</v>
      </c>
      <c r="E17" s="15" t="str">
        <f>Sheet1!AA16</f>
        <v>x14_3</v>
      </c>
      <c r="F17" s="15" t="str">
        <f>Sheet1!AB16</f>
        <v>x14_4</v>
      </c>
      <c r="G17" s="15" t="str">
        <f>Sheet1!AC16</f>
        <v>x14_5</v>
      </c>
      <c r="H17" s="15" t="str">
        <f>Sheet1!AD16</f>
        <v>x14_6</v>
      </c>
      <c r="I17" s="15" t="str">
        <f>Sheet1!AE16</f>
        <v>x14_7</v>
      </c>
      <c r="J17" s="15" t="str">
        <f>Sheet1!AF16</f>
        <v>x14_8</v>
      </c>
      <c r="K17" s="15" t="str">
        <f>Sheet1!AG16</f>
        <v>x14_9</v>
      </c>
      <c r="L17" s="15" t="str">
        <f>Sheet1!AH16</f>
        <v>x14_10</v>
      </c>
      <c r="M17" s="15" t="str">
        <f>Sheet1!AI16</f>
        <v>x14_11</v>
      </c>
      <c r="N17" s="15" t="str">
        <f>Sheet1!AJ16</f>
        <v>x14_12</v>
      </c>
      <c r="O17" s="15" t="str">
        <f>Sheet1!AK16</f>
        <v>x14_13</v>
      </c>
      <c r="P17" s="15">
        <f>Sheet1!AL16</f>
        <v>0</v>
      </c>
      <c r="Q17" s="15" t="str">
        <f>Sheet1!AM16</f>
        <v>x14_15</v>
      </c>
      <c r="R17" s="15" t="str">
        <f>Sheet1!AN16</f>
        <v>x14_16</v>
      </c>
      <c r="S17" s="15" t="str">
        <f>Sheet1!AO16</f>
        <v>x14_17</v>
      </c>
      <c r="T17" s="15" t="str">
        <f>Sheet1!AP16</f>
        <v>x14_18</v>
      </c>
      <c r="U17" s="15" t="str">
        <f>Sheet1!AQ16</f>
        <v>x14_19</v>
      </c>
      <c r="V17" s="15" t="str">
        <f>Sheet1!AR16</f>
        <v>x14_20</v>
      </c>
      <c r="X17" t="str">
        <f t="shared" si="0"/>
        <v>x14_0</v>
      </c>
      <c r="Y17" t="str">
        <f t="shared" si="16"/>
        <v>x14_0+x14_1</v>
      </c>
      <c r="Z17" t="str">
        <f t="shared" si="18"/>
        <v>x14_0+x14_1+x14_2</v>
      </c>
      <c r="AA17" t="str">
        <f t="shared" si="19"/>
        <v>x14_0+x14_1+x14_2+x14_3</v>
      </c>
      <c r="AB17" t="str">
        <f t="shared" si="20"/>
        <v>x14_0+x14_1+x14_2+x14_3+x14_4</v>
      </c>
      <c r="AC17" t="str">
        <f t="shared" si="21"/>
        <v>x14_0+x14_1+x14_2+x14_3+x14_4+x14_5</v>
      </c>
      <c r="AD17" t="str">
        <f t="shared" si="22"/>
        <v>x14_0+x14_1+x14_2+x14_3+x14_4+x14_5+x14_6</v>
      </c>
      <c r="AE17" t="str">
        <f t="shared" si="23"/>
        <v>x14_0+x14_1+x14_2+x14_3+x14_4+x14_5+x14_6+x14_7</v>
      </c>
      <c r="AF17" t="str">
        <f t="shared" si="24"/>
        <v>x14_0+x14_1+x14_2+x14_3+x14_4+x14_5+x14_6+x14_7+x14_8</v>
      </c>
      <c r="AG17" t="str">
        <f t="shared" si="25"/>
        <v>x14_0+x14_1+x14_2+x14_3+x14_4+x14_5+x14_6+x14_7+x14_8+x14_9</v>
      </c>
      <c r="AH17" t="str">
        <f t="shared" si="4"/>
        <v>x14_0+x14_1+x14_2+x14_3+x14_4+x14_5+x14_6+x14_7+x14_8+x14_9+x14_10</v>
      </c>
      <c r="AI17" t="str">
        <f t="shared" si="5"/>
        <v>x14_0+x14_1+x14_2+x14_3+x14_4+x14_5+x14_6+x14_7+x14_8+x14_9+x14_10+x14_11</v>
      </c>
      <c r="AJ17" t="str">
        <f t="shared" si="6"/>
        <v>x14_0+x14_1+x14_2+x14_3+x14_4+x14_5+x14_6+x14_7+x14_8+x14_9+x14_10+x14_11+x14_12</v>
      </c>
      <c r="AK17" t="str">
        <f t="shared" si="7"/>
        <v>x14_0+x14_1+x14_2+x14_3+x14_4+x14_5+x14_6+x14_7+x14_8+x14_9+x14_10+x14_11+x14_12+x14_13</v>
      </c>
      <c r="AL17" t="str">
        <f t="shared" si="8"/>
        <v>x14_0+x14_1+x14_2+x14_3+x14_4+x14_5+x14_6+x14_7+x14_8+x14_9+x14_10+x14_11+x14_12+x14_13+0</v>
      </c>
      <c r="AM17" t="str">
        <f t="shared" si="9"/>
        <v>x14_0+x14_1+x14_2+x14_3+x14_4+x14_5+x14_6+x14_7+x14_8+x14_9+x14_10+x14_11+x14_12+x14_13+0+x14_15</v>
      </c>
      <c r="AN17" t="str">
        <f t="shared" si="10"/>
        <v>x14_0+x14_1+x14_2+x14_3+x14_4+x14_5+x14_6+x14_7+x14_8+x14_9+x14_10+x14_11+x14_12+x14_13+0+x14_15+x14_16</v>
      </c>
      <c r="AO17" t="str">
        <f t="shared" si="11"/>
        <v>x14_0+x14_1+x14_2+x14_3+x14_4+x14_5+x14_6+x14_7+x14_8+x14_9+x14_10+x14_11+x14_12+x14_13+0+x14_15+x14_16+x14_17</v>
      </c>
      <c r="AP17" t="str">
        <f t="shared" si="12"/>
        <v>x14_0+x14_1+x14_2+x14_3+x14_4+x14_5+x14_6+x14_7+x14_8+x14_9+x14_10+x14_11+x14_12+x14_13+0+x14_15+x14_16+x14_17+x14_18</v>
      </c>
      <c r="AQ17" t="str">
        <f t="shared" si="13"/>
        <v>x14_0+x14_1+x14_2+x14_3+x14_4+x14_5+x14_6+x14_7+x14_8+x14_9+x14_10+x14_11+x14_12+x14_13+0+x14_15+x14_16+x14_17+x14_18+x14_19</v>
      </c>
      <c r="AR17" t="str">
        <f t="shared" si="14"/>
        <v>x14_0+x14_1+x14_2+x14_3+x14_4+x14_5+x14_6+x14_7+x14_8+x14_9+x14_10+x14_11+x14_12+x14_13+0+x14_15+x14_16+x14_17+x14_18+x14_19+x14_20</v>
      </c>
      <c r="AS17" t="s">
        <v>0</v>
      </c>
      <c r="AT17" t="s">
        <v>1</v>
      </c>
      <c r="AU17" s="3" t="str">
        <f t="shared" si="15"/>
        <v>x14_0+x14_1+x14_2+x14_3+x14_4+x14_5+x14_6+x14_7+x14_8+x14_9+x14_10+x14_11+x14_12+x14_13+0+x14_15+x14_16+x14_17+x14_18+x14_19+x14_20=1;</v>
      </c>
    </row>
    <row r="18" spans="1:47" s="6" customFormat="1">
      <c r="A18" s="2">
        <v>15</v>
      </c>
      <c r="B18" s="15" t="str">
        <f>Sheet1!X17</f>
        <v>x15_0</v>
      </c>
      <c r="C18" s="15" t="str">
        <f>Sheet1!Y17</f>
        <v>x15_1</v>
      </c>
      <c r="D18" s="15" t="str">
        <f>Sheet1!Z17</f>
        <v>x15_2</v>
      </c>
      <c r="E18" s="15" t="str">
        <f>Sheet1!AA17</f>
        <v>x15_3</v>
      </c>
      <c r="F18" s="15" t="str">
        <f>Sheet1!AB17</f>
        <v>x15_4</v>
      </c>
      <c r="G18" s="15" t="str">
        <f>Sheet1!AC17</f>
        <v>x15_5</v>
      </c>
      <c r="H18" s="15" t="str">
        <f>Sheet1!AD17</f>
        <v>x15_6</v>
      </c>
      <c r="I18" s="15" t="str">
        <f>Sheet1!AE17</f>
        <v>x15_7</v>
      </c>
      <c r="J18" s="15" t="str">
        <f>Sheet1!AF17</f>
        <v>x15_8</v>
      </c>
      <c r="K18" s="15" t="str">
        <f>Sheet1!AG17</f>
        <v>x15_9</v>
      </c>
      <c r="L18" s="15" t="str">
        <f>Sheet1!AH17</f>
        <v>x15_10</v>
      </c>
      <c r="M18" s="15" t="str">
        <f>Sheet1!AI17</f>
        <v>x15_11</v>
      </c>
      <c r="N18" s="15" t="str">
        <f>Sheet1!AJ17</f>
        <v>x15_12</v>
      </c>
      <c r="O18" s="15" t="str">
        <f>Sheet1!AK17</f>
        <v>x15_13</v>
      </c>
      <c r="P18" s="15" t="str">
        <f>Sheet1!AL17</f>
        <v>x15_14</v>
      </c>
      <c r="Q18" s="15">
        <f>Sheet1!AM17</f>
        <v>0</v>
      </c>
      <c r="R18" s="15" t="str">
        <f>Sheet1!AN17</f>
        <v>x15_16</v>
      </c>
      <c r="S18" s="15" t="str">
        <f>Sheet1!AO17</f>
        <v>x15_17</v>
      </c>
      <c r="T18" s="15" t="str">
        <f>Sheet1!AP17</f>
        <v>x15_18</v>
      </c>
      <c r="U18" s="15" t="str">
        <f>Sheet1!AQ17</f>
        <v>x15_19</v>
      </c>
      <c r="V18" s="15" t="str">
        <f>Sheet1!AR17</f>
        <v>x15_20</v>
      </c>
      <c r="X18" t="str">
        <f t="shared" si="0"/>
        <v>x15_0</v>
      </c>
      <c r="Y18" t="str">
        <f t="shared" si="16"/>
        <v>x15_0+x15_1</v>
      </c>
      <c r="Z18" t="str">
        <f t="shared" si="18"/>
        <v>x15_0+x15_1+x15_2</v>
      </c>
      <c r="AA18" t="str">
        <f t="shared" si="19"/>
        <v>x15_0+x15_1+x15_2+x15_3</v>
      </c>
      <c r="AB18" t="str">
        <f t="shared" si="20"/>
        <v>x15_0+x15_1+x15_2+x15_3+x15_4</v>
      </c>
      <c r="AC18" t="str">
        <f t="shared" si="21"/>
        <v>x15_0+x15_1+x15_2+x15_3+x15_4+x15_5</v>
      </c>
      <c r="AD18" t="str">
        <f t="shared" si="22"/>
        <v>x15_0+x15_1+x15_2+x15_3+x15_4+x15_5+x15_6</v>
      </c>
      <c r="AE18" t="str">
        <f t="shared" si="23"/>
        <v>x15_0+x15_1+x15_2+x15_3+x15_4+x15_5+x15_6+x15_7</v>
      </c>
      <c r="AF18" t="str">
        <f t="shared" si="24"/>
        <v>x15_0+x15_1+x15_2+x15_3+x15_4+x15_5+x15_6+x15_7+x15_8</v>
      </c>
      <c r="AG18" t="str">
        <f t="shared" si="25"/>
        <v>x15_0+x15_1+x15_2+x15_3+x15_4+x15_5+x15_6+x15_7+x15_8+x15_9</v>
      </c>
      <c r="AH18" t="str">
        <f t="shared" si="4"/>
        <v>x15_0+x15_1+x15_2+x15_3+x15_4+x15_5+x15_6+x15_7+x15_8+x15_9+x15_10</v>
      </c>
      <c r="AI18" t="str">
        <f t="shared" si="5"/>
        <v>x15_0+x15_1+x15_2+x15_3+x15_4+x15_5+x15_6+x15_7+x15_8+x15_9+x15_10+x15_11</v>
      </c>
      <c r="AJ18" t="str">
        <f t="shared" si="6"/>
        <v>x15_0+x15_1+x15_2+x15_3+x15_4+x15_5+x15_6+x15_7+x15_8+x15_9+x15_10+x15_11+x15_12</v>
      </c>
      <c r="AK18" t="str">
        <f t="shared" si="7"/>
        <v>x15_0+x15_1+x15_2+x15_3+x15_4+x15_5+x15_6+x15_7+x15_8+x15_9+x15_10+x15_11+x15_12+x15_13</v>
      </c>
      <c r="AL18" t="str">
        <f t="shared" si="8"/>
        <v>x15_0+x15_1+x15_2+x15_3+x15_4+x15_5+x15_6+x15_7+x15_8+x15_9+x15_10+x15_11+x15_12+x15_13+x15_14</v>
      </c>
      <c r="AM18" t="str">
        <f t="shared" si="9"/>
        <v>x15_0+x15_1+x15_2+x15_3+x15_4+x15_5+x15_6+x15_7+x15_8+x15_9+x15_10+x15_11+x15_12+x15_13+x15_14+0</v>
      </c>
      <c r="AN18" t="str">
        <f t="shared" si="10"/>
        <v>x15_0+x15_1+x15_2+x15_3+x15_4+x15_5+x15_6+x15_7+x15_8+x15_9+x15_10+x15_11+x15_12+x15_13+x15_14+0+x15_16</v>
      </c>
      <c r="AO18" t="str">
        <f t="shared" si="11"/>
        <v>x15_0+x15_1+x15_2+x15_3+x15_4+x15_5+x15_6+x15_7+x15_8+x15_9+x15_10+x15_11+x15_12+x15_13+x15_14+0+x15_16+x15_17</v>
      </c>
      <c r="AP18" t="str">
        <f t="shared" si="12"/>
        <v>x15_0+x15_1+x15_2+x15_3+x15_4+x15_5+x15_6+x15_7+x15_8+x15_9+x15_10+x15_11+x15_12+x15_13+x15_14+0+x15_16+x15_17+x15_18</v>
      </c>
      <c r="AQ18" t="str">
        <f t="shared" si="13"/>
        <v>x15_0+x15_1+x15_2+x15_3+x15_4+x15_5+x15_6+x15_7+x15_8+x15_9+x15_10+x15_11+x15_12+x15_13+x15_14+0+x15_16+x15_17+x15_18+x15_19</v>
      </c>
      <c r="AR18" t="str">
        <f t="shared" si="14"/>
        <v>x15_0+x15_1+x15_2+x15_3+x15_4+x15_5+x15_6+x15_7+x15_8+x15_9+x15_10+x15_11+x15_12+x15_13+x15_14+0+x15_16+x15_17+x15_18+x15_19+x15_20</v>
      </c>
      <c r="AS18" t="s">
        <v>0</v>
      </c>
      <c r="AT18" t="s">
        <v>1</v>
      </c>
      <c r="AU18" s="3" t="str">
        <f t="shared" si="15"/>
        <v>x15_0+x15_1+x15_2+x15_3+x15_4+x15_5+x15_6+x15_7+x15_8+x15_9+x15_10+x15_11+x15_12+x15_13+x15_14+0+x15_16+x15_17+x15_18+x15_19+x15_20=1;</v>
      </c>
    </row>
    <row r="19" spans="1:47" s="6" customFormat="1">
      <c r="A19" s="2">
        <v>16</v>
      </c>
      <c r="B19" s="15" t="str">
        <f>Sheet1!X18</f>
        <v>x16_0</v>
      </c>
      <c r="C19" s="15" t="str">
        <f>Sheet1!Y18</f>
        <v>x16_1</v>
      </c>
      <c r="D19" s="15" t="str">
        <f>Sheet1!Z18</f>
        <v>x16_2</v>
      </c>
      <c r="E19" s="15" t="str">
        <f>Sheet1!AA18</f>
        <v>x16_3</v>
      </c>
      <c r="F19" s="15" t="str">
        <f>Sheet1!AB18</f>
        <v>x16_4</v>
      </c>
      <c r="G19" s="15" t="str">
        <f>Sheet1!AC18</f>
        <v>x16_5</v>
      </c>
      <c r="H19" s="15" t="str">
        <f>Sheet1!AD18</f>
        <v>x16_6</v>
      </c>
      <c r="I19" s="15" t="str">
        <f>Sheet1!AE18</f>
        <v>x16_7</v>
      </c>
      <c r="J19" s="15" t="str">
        <f>Sheet1!AF18</f>
        <v>x16_8</v>
      </c>
      <c r="K19" s="15" t="str">
        <f>Sheet1!AG18</f>
        <v>x16_9</v>
      </c>
      <c r="L19" s="15" t="str">
        <f>Sheet1!AH18</f>
        <v>x16_10</v>
      </c>
      <c r="M19" s="15" t="str">
        <f>Sheet1!AI18</f>
        <v>x16_11</v>
      </c>
      <c r="N19" s="15" t="str">
        <f>Sheet1!AJ18</f>
        <v>x16_12</v>
      </c>
      <c r="O19" s="15" t="str">
        <f>Sheet1!AK18</f>
        <v>x16_13</v>
      </c>
      <c r="P19" s="15" t="str">
        <f>Sheet1!AL18</f>
        <v>x16_14</v>
      </c>
      <c r="Q19" s="15" t="str">
        <f>Sheet1!AM18</f>
        <v>x16_15</v>
      </c>
      <c r="R19" s="15">
        <f>Sheet1!AN18</f>
        <v>0</v>
      </c>
      <c r="S19" s="15" t="str">
        <f>Sheet1!AO18</f>
        <v>x16_17</v>
      </c>
      <c r="T19" s="15" t="str">
        <f>Sheet1!AP18</f>
        <v>x16_18</v>
      </c>
      <c r="U19" s="15" t="str">
        <f>Sheet1!AQ18</f>
        <v>x16_19</v>
      </c>
      <c r="V19" s="15" t="str">
        <f>Sheet1!AR18</f>
        <v>x16_20</v>
      </c>
      <c r="X19" t="str">
        <f t="shared" si="0"/>
        <v>x16_0</v>
      </c>
      <c r="Y19" t="str">
        <f t="shared" si="16"/>
        <v>x16_0+x16_1</v>
      </c>
      <c r="Z19" t="str">
        <f t="shared" si="18"/>
        <v>x16_0+x16_1+x16_2</v>
      </c>
      <c r="AA19" t="str">
        <f t="shared" si="19"/>
        <v>x16_0+x16_1+x16_2+x16_3</v>
      </c>
      <c r="AB19" t="str">
        <f t="shared" si="20"/>
        <v>x16_0+x16_1+x16_2+x16_3+x16_4</v>
      </c>
      <c r="AC19" t="str">
        <f t="shared" si="21"/>
        <v>x16_0+x16_1+x16_2+x16_3+x16_4+x16_5</v>
      </c>
      <c r="AD19" t="str">
        <f t="shared" si="22"/>
        <v>x16_0+x16_1+x16_2+x16_3+x16_4+x16_5+x16_6</v>
      </c>
      <c r="AE19" t="str">
        <f t="shared" si="23"/>
        <v>x16_0+x16_1+x16_2+x16_3+x16_4+x16_5+x16_6+x16_7</v>
      </c>
      <c r="AF19" t="str">
        <f t="shared" si="24"/>
        <v>x16_0+x16_1+x16_2+x16_3+x16_4+x16_5+x16_6+x16_7+x16_8</v>
      </c>
      <c r="AG19" t="str">
        <f t="shared" si="25"/>
        <v>x16_0+x16_1+x16_2+x16_3+x16_4+x16_5+x16_6+x16_7+x16_8+x16_9</v>
      </c>
      <c r="AH19" t="str">
        <f t="shared" si="4"/>
        <v>x16_0+x16_1+x16_2+x16_3+x16_4+x16_5+x16_6+x16_7+x16_8+x16_9+x16_10</v>
      </c>
      <c r="AI19" t="str">
        <f t="shared" si="5"/>
        <v>x16_0+x16_1+x16_2+x16_3+x16_4+x16_5+x16_6+x16_7+x16_8+x16_9+x16_10+x16_11</v>
      </c>
      <c r="AJ19" t="str">
        <f t="shared" si="6"/>
        <v>x16_0+x16_1+x16_2+x16_3+x16_4+x16_5+x16_6+x16_7+x16_8+x16_9+x16_10+x16_11+x16_12</v>
      </c>
      <c r="AK19" t="str">
        <f t="shared" si="7"/>
        <v>x16_0+x16_1+x16_2+x16_3+x16_4+x16_5+x16_6+x16_7+x16_8+x16_9+x16_10+x16_11+x16_12+x16_13</v>
      </c>
      <c r="AL19" t="str">
        <f t="shared" si="8"/>
        <v>x16_0+x16_1+x16_2+x16_3+x16_4+x16_5+x16_6+x16_7+x16_8+x16_9+x16_10+x16_11+x16_12+x16_13+x16_14</v>
      </c>
      <c r="AM19" t="str">
        <f t="shared" si="9"/>
        <v>x16_0+x16_1+x16_2+x16_3+x16_4+x16_5+x16_6+x16_7+x16_8+x16_9+x16_10+x16_11+x16_12+x16_13+x16_14+x16_15</v>
      </c>
      <c r="AN19" t="str">
        <f t="shared" si="10"/>
        <v>x16_0+x16_1+x16_2+x16_3+x16_4+x16_5+x16_6+x16_7+x16_8+x16_9+x16_10+x16_11+x16_12+x16_13+x16_14+x16_15+0</v>
      </c>
      <c r="AO19" t="str">
        <f t="shared" si="11"/>
        <v>x16_0+x16_1+x16_2+x16_3+x16_4+x16_5+x16_6+x16_7+x16_8+x16_9+x16_10+x16_11+x16_12+x16_13+x16_14+x16_15+0+x16_17</v>
      </c>
      <c r="AP19" t="str">
        <f t="shared" si="12"/>
        <v>x16_0+x16_1+x16_2+x16_3+x16_4+x16_5+x16_6+x16_7+x16_8+x16_9+x16_10+x16_11+x16_12+x16_13+x16_14+x16_15+0+x16_17+x16_18</v>
      </c>
      <c r="AQ19" t="str">
        <f t="shared" si="13"/>
        <v>x16_0+x16_1+x16_2+x16_3+x16_4+x16_5+x16_6+x16_7+x16_8+x16_9+x16_10+x16_11+x16_12+x16_13+x16_14+x16_15+0+x16_17+x16_18+x16_19</v>
      </c>
      <c r="AR19" t="str">
        <f t="shared" si="14"/>
        <v>x16_0+x16_1+x16_2+x16_3+x16_4+x16_5+x16_6+x16_7+x16_8+x16_9+x16_10+x16_11+x16_12+x16_13+x16_14+x16_15+0+x16_17+x16_18+x16_19+x16_20</v>
      </c>
      <c r="AS19" t="s">
        <v>0</v>
      </c>
      <c r="AT19" t="s">
        <v>1</v>
      </c>
      <c r="AU19" s="3" t="str">
        <f t="shared" si="15"/>
        <v>x16_0+x16_1+x16_2+x16_3+x16_4+x16_5+x16_6+x16_7+x16_8+x16_9+x16_10+x16_11+x16_12+x16_13+x16_14+x16_15+0+x16_17+x16_18+x16_19+x16_20=1;</v>
      </c>
    </row>
    <row r="20" spans="1:47" s="6" customFormat="1">
      <c r="A20" s="16">
        <v>17</v>
      </c>
      <c r="B20" s="15" t="str">
        <f>Sheet1!X19</f>
        <v>x17_0</v>
      </c>
      <c r="C20" s="15" t="str">
        <f>Sheet1!Y19</f>
        <v>x17_1</v>
      </c>
      <c r="D20" s="15" t="str">
        <f>Sheet1!Z19</f>
        <v>x17_2</v>
      </c>
      <c r="E20" s="15" t="str">
        <f>Sheet1!AA19</f>
        <v>x17_3</v>
      </c>
      <c r="F20" s="15" t="str">
        <f>Sheet1!AB19</f>
        <v>x17_4</v>
      </c>
      <c r="G20" s="15" t="str">
        <f>Sheet1!AC19</f>
        <v>x17_5</v>
      </c>
      <c r="H20" s="15" t="str">
        <f>Sheet1!AD19</f>
        <v>x17_6</v>
      </c>
      <c r="I20" s="15" t="str">
        <f>Sheet1!AE19</f>
        <v>x17_7</v>
      </c>
      <c r="J20" s="15" t="str">
        <f>Sheet1!AF19</f>
        <v>x17_8</v>
      </c>
      <c r="K20" s="15" t="str">
        <f>Sheet1!AG19</f>
        <v>x17_9</v>
      </c>
      <c r="L20" s="15" t="str">
        <f>Sheet1!AH19</f>
        <v>x17_10</v>
      </c>
      <c r="M20" s="15" t="str">
        <f>Sheet1!AI19</f>
        <v>x17_11</v>
      </c>
      <c r="N20" s="15" t="str">
        <f>Sheet1!AJ19</f>
        <v>x17_12</v>
      </c>
      <c r="O20" s="15" t="str">
        <f>Sheet1!AK19</f>
        <v>x17_13</v>
      </c>
      <c r="P20" s="15" t="str">
        <f>Sheet1!AL19</f>
        <v>x17_14</v>
      </c>
      <c r="Q20" s="15" t="str">
        <f>Sheet1!AM19</f>
        <v>x17_15</v>
      </c>
      <c r="R20" s="15" t="str">
        <f>Sheet1!AN19</f>
        <v>x17_16</v>
      </c>
      <c r="S20" s="15">
        <f>Sheet1!AO19</f>
        <v>0</v>
      </c>
      <c r="T20" s="15" t="str">
        <f>Sheet1!AP19</f>
        <v>x17_18</v>
      </c>
      <c r="U20" s="15" t="str">
        <f>Sheet1!AQ19</f>
        <v>x17_19</v>
      </c>
      <c r="V20" s="15" t="str">
        <f>Sheet1!AR19</f>
        <v>x17_20</v>
      </c>
      <c r="X20" t="str">
        <f t="shared" si="0"/>
        <v>x17_0</v>
      </c>
      <c r="Y20" t="str">
        <f t="shared" si="16"/>
        <v>x17_0+x17_1</v>
      </c>
      <c r="Z20" t="str">
        <f t="shared" si="18"/>
        <v>x17_0+x17_1+x17_2</v>
      </c>
      <c r="AA20" t="str">
        <f t="shared" si="19"/>
        <v>x17_0+x17_1+x17_2+x17_3</v>
      </c>
      <c r="AB20" t="str">
        <f t="shared" si="20"/>
        <v>x17_0+x17_1+x17_2+x17_3+x17_4</v>
      </c>
      <c r="AC20" t="str">
        <f t="shared" si="21"/>
        <v>x17_0+x17_1+x17_2+x17_3+x17_4+x17_5</v>
      </c>
      <c r="AD20" t="str">
        <f t="shared" si="22"/>
        <v>x17_0+x17_1+x17_2+x17_3+x17_4+x17_5+x17_6</v>
      </c>
      <c r="AE20" t="str">
        <f t="shared" si="23"/>
        <v>x17_0+x17_1+x17_2+x17_3+x17_4+x17_5+x17_6+x17_7</v>
      </c>
      <c r="AF20" t="str">
        <f t="shared" si="24"/>
        <v>x17_0+x17_1+x17_2+x17_3+x17_4+x17_5+x17_6+x17_7+x17_8</v>
      </c>
      <c r="AG20" t="str">
        <f t="shared" si="25"/>
        <v>x17_0+x17_1+x17_2+x17_3+x17_4+x17_5+x17_6+x17_7+x17_8+x17_9</v>
      </c>
      <c r="AH20" t="str">
        <f t="shared" si="4"/>
        <v>x17_0+x17_1+x17_2+x17_3+x17_4+x17_5+x17_6+x17_7+x17_8+x17_9+x17_10</v>
      </c>
      <c r="AI20" t="str">
        <f t="shared" si="5"/>
        <v>x17_0+x17_1+x17_2+x17_3+x17_4+x17_5+x17_6+x17_7+x17_8+x17_9+x17_10+x17_11</v>
      </c>
      <c r="AJ20" t="str">
        <f t="shared" si="6"/>
        <v>x17_0+x17_1+x17_2+x17_3+x17_4+x17_5+x17_6+x17_7+x17_8+x17_9+x17_10+x17_11+x17_12</v>
      </c>
      <c r="AK20" t="str">
        <f t="shared" si="7"/>
        <v>x17_0+x17_1+x17_2+x17_3+x17_4+x17_5+x17_6+x17_7+x17_8+x17_9+x17_10+x17_11+x17_12+x17_13</v>
      </c>
      <c r="AL20" t="str">
        <f t="shared" si="8"/>
        <v>x17_0+x17_1+x17_2+x17_3+x17_4+x17_5+x17_6+x17_7+x17_8+x17_9+x17_10+x17_11+x17_12+x17_13+x17_14</v>
      </c>
      <c r="AM20" t="str">
        <f t="shared" si="9"/>
        <v>x17_0+x17_1+x17_2+x17_3+x17_4+x17_5+x17_6+x17_7+x17_8+x17_9+x17_10+x17_11+x17_12+x17_13+x17_14+x17_15</v>
      </c>
      <c r="AN20" t="str">
        <f t="shared" si="10"/>
        <v>x17_0+x17_1+x17_2+x17_3+x17_4+x17_5+x17_6+x17_7+x17_8+x17_9+x17_10+x17_11+x17_12+x17_13+x17_14+x17_15+x17_16</v>
      </c>
      <c r="AO20" t="str">
        <f t="shared" si="11"/>
        <v>x17_0+x17_1+x17_2+x17_3+x17_4+x17_5+x17_6+x17_7+x17_8+x17_9+x17_10+x17_11+x17_12+x17_13+x17_14+x17_15+x17_16+0</v>
      </c>
      <c r="AP20" t="str">
        <f t="shared" si="12"/>
        <v>x17_0+x17_1+x17_2+x17_3+x17_4+x17_5+x17_6+x17_7+x17_8+x17_9+x17_10+x17_11+x17_12+x17_13+x17_14+x17_15+x17_16+0+x17_18</v>
      </c>
      <c r="AQ20" t="str">
        <f t="shared" si="13"/>
        <v>x17_0+x17_1+x17_2+x17_3+x17_4+x17_5+x17_6+x17_7+x17_8+x17_9+x17_10+x17_11+x17_12+x17_13+x17_14+x17_15+x17_16+0+x17_18+x17_19</v>
      </c>
      <c r="AR20" t="str">
        <f t="shared" si="14"/>
        <v>x17_0+x17_1+x17_2+x17_3+x17_4+x17_5+x17_6+x17_7+x17_8+x17_9+x17_10+x17_11+x17_12+x17_13+x17_14+x17_15+x17_16+0+x17_18+x17_19+x17_20</v>
      </c>
      <c r="AS20" t="s">
        <v>0</v>
      </c>
      <c r="AT20" t="s">
        <v>1</v>
      </c>
      <c r="AU20" s="3" t="str">
        <f t="shared" si="15"/>
        <v>x17_0+x17_1+x17_2+x17_3+x17_4+x17_5+x17_6+x17_7+x17_8+x17_9+x17_10+x17_11+x17_12+x17_13+x17_14+x17_15+x17_16+0+x17_18+x17_19+x17_20=1;</v>
      </c>
    </row>
    <row r="21" spans="1:47" s="6" customFormat="1">
      <c r="A21" s="2">
        <v>18</v>
      </c>
      <c r="B21" s="15" t="str">
        <f>Sheet1!X20</f>
        <v>x18_0</v>
      </c>
      <c r="C21" s="15" t="str">
        <f>Sheet1!Y20</f>
        <v>x18_1</v>
      </c>
      <c r="D21" s="15" t="str">
        <f>Sheet1!Z20</f>
        <v>x18_2</v>
      </c>
      <c r="E21" s="15" t="str">
        <f>Sheet1!AA20</f>
        <v>x18_3</v>
      </c>
      <c r="F21" s="15" t="str">
        <f>Sheet1!AB20</f>
        <v>x18_4</v>
      </c>
      <c r="G21" s="15" t="str">
        <f>Sheet1!AC20</f>
        <v>x18_5</v>
      </c>
      <c r="H21" s="15" t="str">
        <f>Sheet1!AD20</f>
        <v>x18_6</v>
      </c>
      <c r="I21" s="15" t="str">
        <f>Sheet1!AE20</f>
        <v>x18_7</v>
      </c>
      <c r="J21" s="15" t="str">
        <f>Sheet1!AF20</f>
        <v>x18_8</v>
      </c>
      <c r="K21" s="15" t="str">
        <f>Sheet1!AG20</f>
        <v>x18_9</v>
      </c>
      <c r="L21" s="15" t="str">
        <f>Sheet1!AH20</f>
        <v>x18_10</v>
      </c>
      <c r="M21" s="15" t="str">
        <f>Sheet1!AI20</f>
        <v>x18_11</v>
      </c>
      <c r="N21" s="15" t="str">
        <f>Sheet1!AJ20</f>
        <v>x18_12</v>
      </c>
      <c r="O21" s="15" t="str">
        <f>Sheet1!AK20</f>
        <v>x18_13</v>
      </c>
      <c r="P21" s="15" t="str">
        <f>Sheet1!AL20</f>
        <v>x18_14</v>
      </c>
      <c r="Q21" s="15" t="str">
        <f>Sheet1!AM20</f>
        <v>x18_15</v>
      </c>
      <c r="R21" s="15" t="str">
        <f>Sheet1!AN20</f>
        <v>x18_16</v>
      </c>
      <c r="S21" s="15" t="str">
        <f>Sheet1!AO20</f>
        <v>x18_17</v>
      </c>
      <c r="T21" s="15">
        <f>Sheet1!AP20</f>
        <v>0</v>
      </c>
      <c r="U21" s="15" t="str">
        <f>Sheet1!AQ20</f>
        <v>x18_19</v>
      </c>
      <c r="V21" s="15" t="str">
        <f>Sheet1!AR20</f>
        <v>x18_20</v>
      </c>
      <c r="X21" t="str">
        <f t="shared" si="0"/>
        <v>x18_0</v>
      </c>
      <c r="Y21" t="str">
        <f t="shared" si="16"/>
        <v>x18_0+x18_1</v>
      </c>
      <c r="Z21" t="str">
        <f t="shared" si="18"/>
        <v>x18_0+x18_1+x18_2</v>
      </c>
      <c r="AA21" t="str">
        <f t="shared" si="19"/>
        <v>x18_0+x18_1+x18_2+x18_3</v>
      </c>
      <c r="AB21" t="str">
        <f t="shared" si="20"/>
        <v>x18_0+x18_1+x18_2+x18_3+x18_4</v>
      </c>
      <c r="AC21" t="str">
        <f t="shared" si="21"/>
        <v>x18_0+x18_1+x18_2+x18_3+x18_4+x18_5</v>
      </c>
      <c r="AD21" t="str">
        <f t="shared" si="22"/>
        <v>x18_0+x18_1+x18_2+x18_3+x18_4+x18_5+x18_6</v>
      </c>
      <c r="AE21" t="str">
        <f t="shared" si="23"/>
        <v>x18_0+x18_1+x18_2+x18_3+x18_4+x18_5+x18_6+x18_7</v>
      </c>
      <c r="AF21" t="str">
        <f t="shared" si="24"/>
        <v>x18_0+x18_1+x18_2+x18_3+x18_4+x18_5+x18_6+x18_7+x18_8</v>
      </c>
      <c r="AG21" t="str">
        <f t="shared" si="25"/>
        <v>x18_0+x18_1+x18_2+x18_3+x18_4+x18_5+x18_6+x18_7+x18_8+x18_9</v>
      </c>
      <c r="AH21" t="str">
        <f t="shared" si="4"/>
        <v>x18_0+x18_1+x18_2+x18_3+x18_4+x18_5+x18_6+x18_7+x18_8+x18_9+x18_10</v>
      </c>
      <c r="AI21" t="str">
        <f t="shared" si="5"/>
        <v>x18_0+x18_1+x18_2+x18_3+x18_4+x18_5+x18_6+x18_7+x18_8+x18_9+x18_10+x18_11</v>
      </c>
      <c r="AJ21" t="str">
        <f t="shared" si="6"/>
        <v>x18_0+x18_1+x18_2+x18_3+x18_4+x18_5+x18_6+x18_7+x18_8+x18_9+x18_10+x18_11+x18_12</v>
      </c>
      <c r="AK21" t="str">
        <f t="shared" si="7"/>
        <v>x18_0+x18_1+x18_2+x18_3+x18_4+x18_5+x18_6+x18_7+x18_8+x18_9+x18_10+x18_11+x18_12+x18_13</v>
      </c>
      <c r="AL21" t="str">
        <f t="shared" si="8"/>
        <v>x18_0+x18_1+x18_2+x18_3+x18_4+x18_5+x18_6+x18_7+x18_8+x18_9+x18_10+x18_11+x18_12+x18_13+x18_14</v>
      </c>
      <c r="AM21" t="str">
        <f t="shared" si="9"/>
        <v>x18_0+x18_1+x18_2+x18_3+x18_4+x18_5+x18_6+x18_7+x18_8+x18_9+x18_10+x18_11+x18_12+x18_13+x18_14+x18_15</v>
      </c>
      <c r="AN21" t="str">
        <f t="shared" si="10"/>
        <v>x18_0+x18_1+x18_2+x18_3+x18_4+x18_5+x18_6+x18_7+x18_8+x18_9+x18_10+x18_11+x18_12+x18_13+x18_14+x18_15+x18_16</v>
      </c>
      <c r="AO21" t="str">
        <f t="shared" si="11"/>
        <v>x18_0+x18_1+x18_2+x18_3+x18_4+x18_5+x18_6+x18_7+x18_8+x18_9+x18_10+x18_11+x18_12+x18_13+x18_14+x18_15+x18_16+x18_17</v>
      </c>
      <c r="AP21" t="str">
        <f t="shared" si="12"/>
        <v>x18_0+x18_1+x18_2+x18_3+x18_4+x18_5+x18_6+x18_7+x18_8+x18_9+x18_10+x18_11+x18_12+x18_13+x18_14+x18_15+x18_16+x18_17+0</v>
      </c>
      <c r="AQ21" t="str">
        <f t="shared" si="13"/>
        <v>x18_0+x18_1+x18_2+x18_3+x18_4+x18_5+x18_6+x18_7+x18_8+x18_9+x18_10+x18_11+x18_12+x18_13+x18_14+x18_15+x18_16+x18_17+0+x18_19</v>
      </c>
      <c r="AR21" t="str">
        <f t="shared" si="14"/>
        <v>x18_0+x18_1+x18_2+x18_3+x18_4+x18_5+x18_6+x18_7+x18_8+x18_9+x18_10+x18_11+x18_12+x18_13+x18_14+x18_15+x18_16+x18_17+0+x18_19+x18_20</v>
      </c>
      <c r="AS21" t="s">
        <v>0</v>
      </c>
      <c r="AT21" t="s">
        <v>1</v>
      </c>
      <c r="AU21" s="3" t="str">
        <f t="shared" si="15"/>
        <v>x18_0+x18_1+x18_2+x18_3+x18_4+x18_5+x18_6+x18_7+x18_8+x18_9+x18_10+x18_11+x18_12+x18_13+x18_14+x18_15+x18_16+x18_17+0+x18_19+x18_20=1;</v>
      </c>
    </row>
    <row r="22" spans="1:47" s="6" customFormat="1">
      <c r="A22" s="2">
        <v>19</v>
      </c>
      <c r="B22" s="15" t="str">
        <f>Sheet1!X21</f>
        <v>x19_0</v>
      </c>
      <c r="C22" s="15" t="str">
        <f>Sheet1!Y21</f>
        <v>x19_1</v>
      </c>
      <c r="D22" s="15" t="str">
        <f>Sheet1!Z21</f>
        <v>x19_2</v>
      </c>
      <c r="E22" s="15" t="str">
        <f>Sheet1!AA21</f>
        <v>x19_3</v>
      </c>
      <c r="F22" s="15" t="str">
        <f>Sheet1!AB21</f>
        <v>x19_4</v>
      </c>
      <c r="G22" s="15" t="str">
        <f>Sheet1!AC21</f>
        <v>x19_5</v>
      </c>
      <c r="H22" s="15" t="str">
        <f>Sheet1!AD21</f>
        <v>x19_6</v>
      </c>
      <c r="I22" s="15" t="str">
        <f>Sheet1!AE21</f>
        <v>x19_7</v>
      </c>
      <c r="J22" s="15" t="str">
        <f>Sheet1!AF21</f>
        <v>x19_8</v>
      </c>
      <c r="K22" s="15" t="str">
        <f>Sheet1!AG21</f>
        <v>x19_9</v>
      </c>
      <c r="L22" s="15" t="str">
        <f>Sheet1!AH21</f>
        <v>x19_10</v>
      </c>
      <c r="M22" s="15" t="str">
        <f>Sheet1!AI21</f>
        <v>x19_11</v>
      </c>
      <c r="N22" s="15" t="str">
        <f>Sheet1!AJ21</f>
        <v>x19_12</v>
      </c>
      <c r="O22" s="15" t="str">
        <f>Sheet1!AK21</f>
        <v>x19_13</v>
      </c>
      <c r="P22" s="15" t="str">
        <f>Sheet1!AL21</f>
        <v>x19_14</v>
      </c>
      <c r="Q22" s="15" t="str">
        <f>Sheet1!AM21</f>
        <v>x19_15</v>
      </c>
      <c r="R22" s="15" t="str">
        <f>Sheet1!AN21</f>
        <v>x19_16</v>
      </c>
      <c r="S22" s="15" t="str">
        <f>Sheet1!AO21</f>
        <v>x19_17</v>
      </c>
      <c r="T22" s="15" t="str">
        <f>Sheet1!AP21</f>
        <v>x19_18</v>
      </c>
      <c r="U22" s="15">
        <f>Sheet1!AQ21</f>
        <v>0</v>
      </c>
      <c r="V22" s="15" t="str">
        <f>Sheet1!AR21</f>
        <v>x19_20</v>
      </c>
      <c r="X22" t="str">
        <f t="shared" si="0"/>
        <v>x19_0</v>
      </c>
      <c r="Y22" t="str">
        <f t="shared" si="16"/>
        <v>x19_0+x19_1</v>
      </c>
      <c r="Z22" t="str">
        <f t="shared" si="18"/>
        <v>x19_0+x19_1+x19_2</v>
      </c>
      <c r="AA22" t="str">
        <f t="shared" si="19"/>
        <v>x19_0+x19_1+x19_2+x19_3</v>
      </c>
      <c r="AB22" t="str">
        <f t="shared" si="20"/>
        <v>x19_0+x19_1+x19_2+x19_3+x19_4</v>
      </c>
      <c r="AC22" t="str">
        <f t="shared" si="21"/>
        <v>x19_0+x19_1+x19_2+x19_3+x19_4+x19_5</v>
      </c>
      <c r="AD22" t="str">
        <f t="shared" si="22"/>
        <v>x19_0+x19_1+x19_2+x19_3+x19_4+x19_5+x19_6</v>
      </c>
      <c r="AE22" t="str">
        <f t="shared" si="23"/>
        <v>x19_0+x19_1+x19_2+x19_3+x19_4+x19_5+x19_6+x19_7</v>
      </c>
      <c r="AF22" t="str">
        <f t="shared" si="24"/>
        <v>x19_0+x19_1+x19_2+x19_3+x19_4+x19_5+x19_6+x19_7+x19_8</v>
      </c>
      <c r="AG22" t="str">
        <f t="shared" si="25"/>
        <v>x19_0+x19_1+x19_2+x19_3+x19_4+x19_5+x19_6+x19_7+x19_8+x19_9</v>
      </c>
      <c r="AH22" t="str">
        <f t="shared" si="4"/>
        <v>x19_0+x19_1+x19_2+x19_3+x19_4+x19_5+x19_6+x19_7+x19_8+x19_9+x19_10</v>
      </c>
      <c r="AI22" t="str">
        <f t="shared" si="5"/>
        <v>x19_0+x19_1+x19_2+x19_3+x19_4+x19_5+x19_6+x19_7+x19_8+x19_9+x19_10+x19_11</v>
      </c>
      <c r="AJ22" t="str">
        <f t="shared" si="6"/>
        <v>x19_0+x19_1+x19_2+x19_3+x19_4+x19_5+x19_6+x19_7+x19_8+x19_9+x19_10+x19_11+x19_12</v>
      </c>
      <c r="AK22" t="str">
        <f t="shared" si="7"/>
        <v>x19_0+x19_1+x19_2+x19_3+x19_4+x19_5+x19_6+x19_7+x19_8+x19_9+x19_10+x19_11+x19_12+x19_13</v>
      </c>
      <c r="AL22" t="str">
        <f t="shared" si="8"/>
        <v>x19_0+x19_1+x19_2+x19_3+x19_4+x19_5+x19_6+x19_7+x19_8+x19_9+x19_10+x19_11+x19_12+x19_13+x19_14</v>
      </c>
      <c r="AM22" t="str">
        <f t="shared" si="9"/>
        <v>x19_0+x19_1+x19_2+x19_3+x19_4+x19_5+x19_6+x19_7+x19_8+x19_9+x19_10+x19_11+x19_12+x19_13+x19_14+x19_15</v>
      </c>
      <c r="AN22" t="str">
        <f t="shared" si="10"/>
        <v>x19_0+x19_1+x19_2+x19_3+x19_4+x19_5+x19_6+x19_7+x19_8+x19_9+x19_10+x19_11+x19_12+x19_13+x19_14+x19_15+x19_16</v>
      </c>
      <c r="AO22" t="str">
        <f t="shared" si="11"/>
        <v>x19_0+x19_1+x19_2+x19_3+x19_4+x19_5+x19_6+x19_7+x19_8+x19_9+x19_10+x19_11+x19_12+x19_13+x19_14+x19_15+x19_16+x19_17</v>
      </c>
      <c r="AP22" t="str">
        <f t="shared" si="12"/>
        <v>x19_0+x19_1+x19_2+x19_3+x19_4+x19_5+x19_6+x19_7+x19_8+x19_9+x19_10+x19_11+x19_12+x19_13+x19_14+x19_15+x19_16+x19_17+x19_18</v>
      </c>
      <c r="AQ22" t="str">
        <f t="shared" si="13"/>
        <v>x19_0+x19_1+x19_2+x19_3+x19_4+x19_5+x19_6+x19_7+x19_8+x19_9+x19_10+x19_11+x19_12+x19_13+x19_14+x19_15+x19_16+x19_17+x19_18+0</v>
      </c>
      <c r="AR22" t="str">
        <f t="shared" si="14"/>
        <v>x19_0+x19_1+x19_2+x19_3+x19_4+x19_5+x19_6+x19_7+x19_8+x19_9+x19_10+x19_11+x19_12+x19_13+x19_14+x19_15+x19_16+x19_17+x19_18+0+x19_20</v>
      </c>
      <c r="AS22" t="s">
        <v>0</v>
      </c>
      <c r="AT22" t="s">
        <v>1</v>
      </c>
      <c r="AU22" s="3" t="str">
        <f t="shared" si="15"/>
        <v>x19_0+x19_1+x19_2+x19_3+x19_4+x19_5+x19_6+x19_7+x19_8+x19_9+x19_10+x19_11+x19_12+x19_13+x19_14+x19_15+x19_16+x19_17+x19_18+0+x19_20=1;</v>
      </c>
    </row>
    <row r="23" spans="1:47" s="6" customFormat="1">
      <c r="A23" s="16">
        <v>20</v>
      </c>
      <c r="B23" s="15" t="str">
        <f>Sheet1!X22</f>
        <v>x20_0</v>
      </c>
      <c r="C23" s="15" t="str">
        <f>Sheet1!Y22</f>
        <v>x20_1</v>
      </c>
      <c r="D23" s="15" t="str">
        <f>Sheet1!Z22</f>
        <v>x20_2</v>
      </c>
      <c r="E23" s="15" t="str">
        <f>Sheet1!AA22</f>
        <v>x20_3</v>
      </c>
      <c r="F23" s="15" t="str">
        <f>Sheet1!AB22</f>
        <v>x20_4</v>
      </c>
      <c r="G23" s="15" t="str">
        <f>Sheet1!AC22</f>
        <v>x20_5</v>
      </c>
      <c r="H23" s="15" t="str">
        <f>Sheet1!AD22</f>
        <v>x20_6</v>
      </c>
      <c r="I23" s="15" t="str">
        <f>Sheet1!AE22</f>
        <v>x20_7</v>
      </c>
      <c r="J23" s="15" t="str">
        <f>Sheet1!AF22</f>
        <v>x20_8</v>
      </c>
      <c r="K23" s="15" t="str">
        <f>Sheet1!AG22</f>
        <v>x20_9</v>
      </c>
      <c r="L23" s="15" t="str">
        <f>Sheet1!AH22</f>
        <v>x20_10</v>
      </c>
      <c r="M23" s="15" t="str">
        <f>Sheet1!AI22</f>
        <v>x20_11</v>
      </c>
      <c r="N23" s="15" t="str">
        <f>Sheet1!AJ22</f>
        <v>x20_12</v>
      </c>
      <c r="O23" s="15" t="str">
        <f>Sheet1!AK22</f>
        <v>x20_13</v>
      </c>
      <c r="P23" s="15" t="str">
        <f>Sheet1!AL22</f>
        <v>x20_14</v>
      </c>
      <c r="Q23" s="15" t="str">
        <f>Sheet1!AM22</f>
        <v>x20_15</v>
      </c>
      <c r="R23" s="15" t="str">
        <f>Sheet1!AN22</f>
        <v>x20_16</v>
      </c>
      <c r="S23" s="15" t="str">
        <f>Sheet1!AO22</f>
        <v>x20_17</v>
      </c>
      <c r="T23" s="15" t="str">
        <f>Sheet1!AP22</f>
        <v>x20_18</v>
      </c>
      <c r="U23" s="15" t="str">
        <f>Sheet1!AQ22</f>
        <v>x20_19</v>
      </c>
      <c r="V23" s="15">
        <f>Sheet1!AR22</f>
        <v>0</v>
      </c>
      <c r="X23" t="str">
        <f t="shared" si="0"/>
        <v>x20_0</v>
      </c>
      <c r="Y23" t="str">
        <f t="shared" si="16"/>
        <v>x20_0+x20_1</v>
      </c>
      <c r="Z23" t="str">
        <f t="shared" si="18"/>
        <v>x20_0+x20_1+x20_2</v>
      </c>
      <c r="AA23" t="str">
        <f t="shared" si="19"/>
        <v>x20_0+x20_1+x20_2+x20_3</v>
      </c>
      <c r="AB23" t="str">
        <f t="shared" si="20"/>
        <v>x20_0+x20_1+x20_2+x20_3+x20_4</v>
      </c>
      <c r="AC23" t="str">
        <f t="shared" si="21"/>
        <v>x20_0+x20_1+x20_2+x20_3+x20_4+x20_5</v>
      </c>
      <c r="AD23" t="str">
        <f t="shared" si="22"/>
        <v>x20_0+x20_1+x20_2+x20_3+x20_4+x20_5+x20_6</v>
      </c>
      <c r="AE23" t="str">
        <f t="shared" si="23"/>
        <v>x20_0+x20_1+x20_2+x20_3+x20_4+x20_5+x20_6+x20_7</v>
      </c>
      <c r="AF23" t="str">
        <f t="shared" si="24"/>
        <v>x20_0+x20_1+x20_2+x20_3+x20_4+x20_5+x20_6+x20_7+x20_8</v>
      </c>
      <c r="AG23" t="str">
        <f t="shared" si="25"/>
        <v>x20_0+x20_1+x20_2+x20_3+x20_4+x20_5+x20_6+x20_7+x20_8+x20_9</v>
      </c>
      <c r="AH23" t="str">
        <f t="shared" si="4"/>
        <v>x20_0+x20_1+x20_2+x20_3+x20_4+x20_5+x20_6+x20_7+x20_8+x20_9+x20_10</v>
      </c>
      <c r="AI23" t="str">
        <f t="shared" si="5"/>
        <v>x20_0+x20_1+x20_2+x20_3+x20_4+x20_5+x20_6+x20_7+x20_8+x20_9+x20_10+x20_11</v>
      </c>
      <c r="AJ23" t="str">
        <f t="shared" si="6"/>
        <v>x20_0+x20_1+x20_2+x20_3+x20_4+x20_5+x20_6+x20_7+x20_8+x20_9+x20_10+x20_11+x20_12</v>
      </c>
      <c r="AK23" t="str">
        <f t="shared" si="7"/>
        <v>x20_0+x20_1+x20_2+x20_3+x20_4+x20_5+x20_6+x20_7+x20_8+x20_9+x20_10+x20_11+x20_12+x20_13</v>
      </c>
      <c r="AL23" t="str">
        <f t="shared" si="8"/>
        <v>x20_0+x20_1+x20_2+x20_3+x20_4+x20_5+x20_6+x20_7+x20_8+x20_9+x20_10+x20_11+x20_12+x20_13+x20_14</v>
      </c>
      <c r="AM23" t="str">
        <f t="shared" si="9"/>
        <v>x20_0+x20_1+x20_2+x20_3+x20_4+x20_5+x20_6+x20_7+x20_8+x20_9+x20_10+x20_11+x20_12+x20_13+x20_14+x20_15</v>
      </c>
      <c r="AN23" t="str">
        <f t="shared" si="10"/>
        <v>x20_0+x20_1+x20_2+x20_3+x20_4+x20_5+x20_6+x20_7+x20_8+x20_9+x20_10+x20_11+x20_12+x20_13+x20_14+x20_15+x20_16</v>
      </c>
      <c r="AO23" t="str">
        <f t="shared" si="11"/>
        <v>x20_0+x20_1+x20_2+x20_3+x20_4+x20_5+x20_6+x20_7+x20_8+x20_9+x20_10+x20_11+x20_12+x20_13+x20_14+x20_15+x20_16+x20_17</v>
      </c>
      <c r="AP23" t="str">
        <f t="shared" si="12"/>
        <v>x20_0+x20_1+x20_2+x20_3+x20_4+x20_5+x20_6+x20_7+x20_8+x20_9+x20_10+x20_11+x20_12+x20_13+x20_14+x20_15+x20_16+x20_17+x20_18</v>
      </c>
      <c r="AQ23" t="str">
        <f t="shared" si="13"/>
        <v>x20_0+x20_1+x20_2+x20_3+x20_4+x20_5+x20_6+x20_7+x20_8+x20_9+x20_10+x20_11+x20_12+x20_13+x20_14+x20_15+x20_16+x20_17+x20_18+x20_19</v>
      </c>
      <c r="AR23" t="str">
        <f t="shared" si="14"/>
        <v>x20_0+x20_1+x20_2+x20_3+x20_4+x20_5+x20_6+x20_7+x20_8+x20_9+x20_10+x20_11+x20_12+x20_13+x20_14+x20_15+x20_16+x20_17+x20_18+x20_19+0</v>
      </c>
      <c r="AS23" t="s">
        <v>0</v>
      </c>
      <c r="AT23" t="s">
        <v>1</v>
      </c>
      <c r="AU23" s="3" t="str">
        <f t="shared" si="15"/>
        <v>x20_0+x20_1+x20_2+x20_3+x20_4+x20_5+x20_6+x20_7+x20_8+x20_9+x20_10+x20_11+x20_12+x20_13+x20_14+x20_15+x20_16+x20_17+x20_18+x20_19+0=1;</v>
      </c>
    </row>
    <row r="24" spans="1:47">
      <c r="AA24" s="5"/>
    </row>
    <row r="26" spans="1:47" hidden="1">
      <c r="B26">
        <f t="shared" ref="B26:V26" si="26">B3</f>
        <v>0</v>
      </c>
      <c r="C26" t="str">
        <f t="shared" si="26"/>
        <v>x0_1</v>
      </c>
      <c r="D26" t="str">
        <f t="shared" si="26"/>
        <v>x0_2</v>
      </c>
      <c r="E26" t="str">
        <f t="shared" si="26"/>
        <v>x0_3</v>
      </c>
      <c r="F26" t="str">
        <f t="shared" si="26"/>
        <v>x0_4</v>
      </c>
      <c r="G26" t="str">
        <f t="shared" si="26"/>
        <v>x0_5</v>
      </c>
      <c r="H26" t="str">
        <f t="shared" si="26"/>
        <v>x0_6</v>
      </c>
      <c r="I26" t="str">
        <f t="shared" si="26"/>
        <v>x0_7</v>
      </c>
      <c r="J26" t="str">
        <f t="shared" si="26"/>
        <v>x0_8</v>
      </c>
      <c r="K26" t="str">
        <f t="shared" si="26"/>
        <v>x0_9</v>
      </c>
      <c r="L26" t="str">
        <f t="shared" si="26"/>
        <v>x0_10</v>
      </c>
      <c r="M26" t="str">
        <f t="shared" si="26"/>
        <v>x0_11</v>
      </c>
      <c r="N26" t="str">
        <f t="shared" si="26"/>
        <v>x0_12</v>
      </c>
      <c r="O26" t="str">
        <f t="shared" si="26"/>
        <v>x0_13</v>
      </c>
      <c r="P26" t="str">
        <f t="shared" si="26"/>
        <v>x0_14</v>
      </c>
      <c r="Q26" t="str">
        <f t="shared" si="26"/>
        <v>x0_15</v>
      </c>
      <c r="R26" t="str">
        <f t="shared" si="26"/>
        <v>x0_16</v>
      </c>
      <c r="S26" t="str">
        <f t="shared" si="26"/>
        <v>x0_17</v>
      </c>
      <c r="T26" t="str">
        <f t="shared" si="26"/>
        <v>x0_18</v>
      </c>
      <c r="U26" t="str">
        <f t="shared" si="26"/>
        <v>x0_19</v>
      </c>
      <c r="V26" t="str">
        <f t="shared" si="26"/>
        <v>x0_20</v>
      </c>
    </row>
    <row r="27" spans="1:47" hidden="1">
      <c r="B27" t="str">
        <f t="shared" ref="B27:G30" si="27">B26&amp;"+"&amp;B4</f>
        <v>0+x1_0</v>
      </c>
      <c r="C27" t="str">
        <f t="shared" si="27"/>
        <v>x0_1+0</v>
      </c>
      <c r="D27" t="str">
        <f t="shared" si="27"/>
        <v>x0_2+x1_2</v>
      </c>
      <c r="E27" t="str">
        <f t="shared" si="27"/>
        <v>x0_3+x1_3</v>
      </c>
      <c r="F27" t="str">
        <f t="shared" si="27"/>
        <v>x0_4+x1_4</v>
      </c>
      <c r="G27" t="str">
        <f t="shared" si="27"/>
        <v>x0_5+x1_5</v>
      </c>
      <c r="H27" t="str">
        <f t="shared" ref="H27:V27" si="28">H26&amp;"+"&amp;H4</f>
        <v>x0_6+x1_6</v>
      </c>
      <c r="I27" t="str">
        <f t="shared" si="28"/>
        <v>x0_7+x1_7</v>
      </c>
      <c r="J27" t="str">
        <f t="shared" si="28"/>
        <v>x0_8+x1_8</v>
      </c>
      <c r="K27" t="str">
        <f t="shared" si="28"/>
        <v>x0_9+x1_9</v>
      </c>
      <c r="L27" t="str">
        <f t="shared" si="28"/>
        <v>x0_10+x1_10</v>
      </c>
      <c r="M27" t="str">
        <f t="shared" si="28"/>
        <v>x0_11+x1_11</v>
      </c>
      <c r="N27" t="str">
        <f t="shared" si="28"/>
        <v>x0_12+x1_12</v>
      </c>
      <c r="O27" t="str">
        <f t="shared" si="28"/>
        <v>x0_13+x1_13</v>
      </c>
      <c r="P27" t="str">
        <f t="shared" si="28"/>
        <v>x0_14+x1_14</v>
      </c>
      <c r="Q27" t="str">
        <f t="shared" si="28"/>
        <v>x0_15+x1_15</v>
      </c>
      <c r="R27" t="str">
        <f t="shared" si="28"/>
        <v>x0_16+x1_16</v>
      </c>
      <c r="S27" t="str">
        <f t="shared" si="28"/>
        <v>x0_17+x1_17</v>
      </c>
      <c r="T27" t="str">
        <f t="shared" si="28"/>
        <v>x0_18+x1_18</v>
      </c>
      <c r="U27" t="str">
        <f t="shared" si="28"/>
        <v>x0_19+x1_19</v>
      </c>
      <c r="V27" t="str">
        <f t="shared" si="28"/>
        <v>x0_20+x1_20</v>
      </c>
    </row>
    <row r="28" spans="1:47" hidden="1">
      <c r="B28" t="str">
        <f t="shared" si="27"/>
        <v>0+x1_0+x2_0</v>
      </c>
      <c r="C28" t="str">
        <f t="shared" si="27"/>
        <v>x0_1+0+x2_1</v>
      </c>
      <c r="D28" t="str">
        <f t="shared" si="27"/>
        <v>x0_2+x1_2+0</v>
      </c>
      <c r="E28" t="str">
        <f t="shared" si="27"/>
        <v>x0_3+x1_3+x2_3</v>
      </c>
      <c r="F28" t="str">
        <f t="shared" si="27"/>
        <v>x0_4+x1_4+x2_4</v>
      </c>
      <c r="G28" t="str">
        <f t="shared" si="27"/>
        <v>x0_5+x1_5+x2_5</v>
      </c>
      <c r="H28" t="str">
        <f t="shared" ref="H28:V28" si="29">H27&amp;"+"&amp;H5</f>
        <v>x0_6+x1_6+x2_6</v>
      </c>
      <c r="I28" t="str">
        <f t="shared" si="29"/>
        <v>x0_7+x1_7+x2_7</v>
      </c>
      <c r="J28" t="str">
        <f t="shared" si="29"/>
        <v>x0_8+x1_8+x2_8</v>
      </c>
      <c r="K28" t="str">
        <f t="shared" si="29"/>
        <v>x0_9+x1_9+x2_9</v>
      </c>
      <c r="L28" t="str">
        <f t="shared" si="29"/>
        <v>x0_10+x1_10+x2_10</v>
      </c>
      <c r="M28" t="str">
        <f t="shared" si="29"/>
        <v>x0_11+x1_11+x2_11</v>
      </c>
      <c r="N28" t="str">
        <f t="shared" si="29"/>
        <v>x0_12+x1_12+x2_12</v>
      </c>
      <c r="O28" t="str">
        <f t="shared" si="29"/>
        <v>x0_13+x1_13+x2_13</v>
      </c>
      <c r="P28" t="str">
        <f t="shared" si="29"/>
        <v>x0_14+x1_14+x2_14</v>
      </c>
      <c r="Q28" t="str">
        <f t="shared" si="29"/>
        <v>x0_15+x1_15+x2_15</v>
      </c>
      <c r="R28" t="str">
        <f t="shared" si="29"/>
        <v>x0_16+x1_16+x2_16</v>
      </c>
      <c r="S28" t="str">
        <f t="shared" si="29"/>
        <v>x0_17+x1_17+x2_17</v>
      </c>
      <c r="T28" t="str">
        <f t="shared" si="29"/>
        <v>x0_18+x1_18+x2_18</v>
      </c>
      <c r="U28" t="str">
        <f t="shared" si="29"/>
        <v>x0_19+x1_19+x2_19</v>
      </c>
      <c r="V28" t="str">
        <f t="shared" si="29"/>
        <v>x0_20+x1_20+x2_20</v>
      </c>
    </row>
    <row r="29" spans="1:47" hidden="1">
      <c r="B29" t="str">
        <f t="shared" si="27"/>
        <v>0+x1_0+x2_0+x3_0</v>
      </c>
      <c r="C29" t="str">
        <f t="shared" si="27"/>
        <v>x0_1+0+x2_1+x3_1</v>
      </c>
      <c r="D29" t="str">
        <f t="shared" si="27"/>
        <v>x0_2+x1_2+0+x3_2</v>
      </c>
      <c r="E29" t="str">
        <f t="shared" si="27"/>
        <v>x0_3+x1_3+x2_3+0</v>
      </c>
      <c r="F29" t="str">
        <f t="shared" si="27"/>
        <v>x0_4+x1_4+x2_4+x3_4</v>
      </c>
      <c r="G29" t="str">
        <f t="shared" si="27"/>
        <v>x0_5+x1_5+x2_5+x3_5</v>
      </c>
      <c r="H29" t="str">
        <f t="shared" ref="H29:V29" si="30">H28&amp;"+"&amp;H6</f>
        <v>x0_6+x1_6+x2_6+x3_6</v>
      </c>
      <c r="I29" t="str">
        <f t="shared" si="30"/>
        <v>x0_7+x1_7+x2_7+x3_7</v>
      </c>
      <c r="J29" t="str">
        <f t="shared" si="30"/>
        <v>x0_8+x1_8+x2_8+x3_8</v>
      </c>
      <c r="K29" t="str">
        <f t="shared" si="30"/>
        <v>x0_9+x1_9+x2_9+x3_9</v>
      </c>
      <c r="L29" t="str">
        <f t="shared" si="30"/>
        <v>x0_10+x1_10+x2_10+x3_10</v>
      </c>
      <c r="M29" t="str">
        <f t="shared" si="30"/>
        <v>x0_11+x1_11+x2_11+x3_11</v>
      </c>
      <c r="N29" t="str">
        <f t="shared" si="30"/>
        <v>x0_12+x1_12+x2_12+x3_12</v>
      </c>
      <c r="O29" t="str">
        <f t="shared" si="30"/>
        <v>x0_13+x1_13+x2_13+x3_13</v>
      </c>
      <c r="P29" t="str">
        <f t="shared" si="30"/>
        <v>x0_14+x1_14+x2_14+x3_14</v>
      </c>
      <c r="Q29" t="str">
        <f t="shared" si="30"/>
        <v>x0_15+x1_15+x2_15+x3_15</v>
      </c>
      <c r="R29" t="str">
        <f t="shared" si="30"/>
        <v>x0_16+x1_16+x2_16+x3_16</v>
      </c>
      <c r="S29" t="str">
        <f t="shared" si="30"/>
        <v>x0_17+x1_17+x2_17+x3_17</v>
      </c>
      <c r="T29" t="str">
        <f t="shared" si="30"/>
        <v>x0_18+x1_18+x2_18+x3_18</v>
      </c>
      <c r="U29" t="str">
        <f t="shared" si="30"/>
        <v>x0_19+x1_19+x2_19+x3_19</v>
      </c>
      <c r="V29" t="str">
        <f t="shared" si="30"/>
        <v>x0_20+x1_20+x2_20+x3_20</v>
      </c>
    </row>
    <row r="30" spans="1:47" hidden="1">
      <c r="B30" t="str">
        <f t="shared" si="27"/>
        <v>0+x1_0+x2_0+x3_0+x4_0</v>
      </c>
      <c r="C30" t="str">
        <f t="shared" si="27"/>
        <v>x0_1+0+x2_1+x3_1+x4_1</v>
      </c>
      <c r="D30" t="str">
        <f t="shared" si="27"/>
        <v>x0_2+x1_2+0+x3_2+x4_2</v>
      </c>
      <c r="E30" t="str">
        <f t="shared" si="27"/>
        <v>x0_3+x1_3+x2_3+0+x4_3</v>
      </c>
      <c r="F30" t="str">
        <f t="shared" si="27"/>
        <v>x0_4+x1_4+x2_4+x3_4+0</v>
      </c>
      <c r="G30" t="str">
        <f t="shared" si="27"/>
        <v>x0_5+x1_5+x2_5+x3_5+x4_5</v>
      </c>
      <c r="H30" t="str">
        <f t="shared" ref="H30:V30" si="31">H29&amp;"+"&amp;H7</f>
        <v>x0_6+x1_6+x2_6+x3_6+x4_6</v>
      </c>
      <c r="I30" t="str">
        <f t="shared" si="31"/>
        <v>x0_7+x1_7+x2_7+x3_7+x4_7</v>
      </c>
      <c r="J30" t="str">
        <f t="shared" si="31"/>
        <v>x0_8+x1_8+x2_8+x3_8+x4_8</v>
      </c>
      <c r="K30" t="str">
        <f t="shared" si="31"/>
        <v>x0_9+x1_9+x2_9+x3_9+x4_9</v>
      </c>
      <c r="L30" t="str">
        <f t="shared" si="31"/>
        <v>x0_10+x1_10+x2_10+x3_10+x4_10</v>
      </c>
      <c r="M30" t="str">
        <f t="shared" si="31"/>
        <v>x0_11+x1_11+x2_11+x3_11+x4_11</v>
      </c>
      <c r="N30" t="str">
        <f t="shared" si="31"/>
        <v>x0_12+x1_12+x2_12+x3_12+x4_12</v>
      </c>
      <c r="O30" t="str">
        <f t="shared" si="31"/>
        <v>x0_13+x1_13+x2_13+x3_13+x4_13</v>
      </c>
      <c r="P30" t="str">
        <f t="shared" si="31"/>
        <v>x0_14+x1_14+x2_14+x3_14+x4_14</v>
      </c>
      <c r="Q30" t="str">
        <f t="shared" si="31"/>
        <v>x0_15+x1_15+x2_15+x3_15+x4_15</v>
      </c>
      <c r="R30" t="str">
        <f t="shared" si="31"/>
        <v>x0_16+x1_16+x2_16+x3_16+x4_16</v>
      </c>
      <c r="S30" t="str">
        <f t="shared" si="31"/>
        <v>x0_17+x1_17+x2_17+x3_17+x4_17</v>
      </c>
      <c r="T30" t="str">
        <f t="shared" si="31"/>
        <v>x0_18+x1_18+x2_18+x3_18+x4_18</v>
      </c>
      <c r="U30" t="str">
        <f t="shared" si="31"/>
        <v>x0_19+x1_19+x2_19+x3_19+x4_19</v>
      </c>
      <c r="V30" t="str">
        <f t="shared" si="31"/>
        <v>x0_20+x1_20+x2_20+x3_20+x4_20</v>
      </c>
    </row>
    <row r="31" spans="1:47" hidden="1">
      <c r="B31" t="str">
        <f>B30&amp;"+"&amp;B8</f>
        <v>0+x1_0+x2_0+x3_0+x4_0+x5_0</v>
      </c>
      <c r="C31" t="str">
        <f t="shared" ref="C31:G31" si="32">C30&amp;"+"&amp;C8</f>
        <v>x0_1+0+x2_1+x3_1+x4_1+x5_1</v>
      </c>
      <c r="D31" t="str">
        <f t="shared" si="32"/>
        <v>x0_2+x1_2+0+x3_2+x4_2+x5_2</v>
      </c>
      <c r="E31" t="str">
        <f t="shared" si="32"/>
        <v>x0_3+x1_3+x2_3+0+x4_3+x5_3</v>
      </c>
      <c r="F31" t="str">
        <f t="shared" si="32"/>
        <v>x0_4+x1_4+x2_4+x3_4+0+x5_4</v>
      </c>
      <c r="G31" t="str">
        <f t="shared" si="32"/>
        <v>x0_5+x1_5+x2_5+x3_5+x4_5+0</v>
      </c>
      <c r="H31" t="str">
        <f t="shared" ref="H31:V31" si="33">H30&amp;"+"&amp;H8</f>
        <v>x0_6+x1_6+x2_6+x3_6+x4_6+x5_6</v>
      </c>
      <c r="I31" t="str">
        <f t="shared" si="33"/>
        <v>x0_7+x1_7+x2_7+x3_7+x4_7+x5_7</v>
      </c>
      <c r="J31" t="str">
        <f t="shared" si="33"/>
        <v>x0_8+x1_8+x2_8+x3_8+x4_8+x5_8</v>
      </c>
      <c r="K31" t="str">
        <f t="shared" si="33"/>
        <v>x0_9+x1_9+x2_9+x3_9+x4_9+x5_9</v>
      </c>
      <c r="L31" t="str">
        <f t="shared" si="33"/>
        <v>x0_10+x1_10+x2_10+x3_10+x4_10+x5_10</v>
      </c>
      <c r="M31" t="str">
        <f t="shared" si="33"/>
        <v>x0_11+x1_11+x2_11+x3_11+x4_11+x5_11</v>
      </c>
      <c r="N31" t="str">
        <f t="shared" si="33"/>
        <v>x0_12+x1_12+x2_12+x3_12+x4_12+x5_12</v>
      </c>
      <c r="O31" t="str">
        <f t="shared" si="33"/>
        <v>x0_13+x1_13+x2_13+x3_13+x4_13+x5_13</v>
      </c>
      <c r="P31" t="str">
        <f t="shared" si="33"/>
        <v>x0_14+x1_14+x2_14+x3_14+x4_14+x5_14</v>
      </c>
      <c r="Q31" t="str">
        <f t="shared" si="33"/>
        <v>x0_15+x1_15+x2_15+x3_15+x4_15+x5_15</v>
      </c>
      <c r="R31" t="str">
        <f t="shared" si="33"/>
        <v>x0_16+x1_16+x2_16+x3_16+x4_16+x5_16</v>
      </c>
      <c r="S31" t="str">
        <f t="shared" si="33"/>
        <v>x0_17+x1_17+x2_17+x3_17+x4_17+x5_17</v>
      </c>
      <c r="T31" t="str">
        <f t="shared" si="33"/>
        <v>x0_18+x1_18+x2_18+x3_18+x4_18+x5_18</v>
      </c>
      <c r="U31" t="str">
        <f t="shared" si="33"/>
        <v>x0_19+x1_19+x2_19+x3_19+x4_19+x5_19</v>
      </c>
      <c r="V31" t="str">
        <f t="shared" si="33"/>
        <v>x0_20+x1_20+x2_20+x3_20+x4_20+x5_20</v>
      </c>
    </row>
    <row r="32" spans="1:47" hidden="1">
      <c r="B32" t="str">
        <f t="shared" ref="B32:G32" si="34">B31&amp;"+"&amp;B9</f>
        <v>0+x1_0+x2_0+x3_0+x4_0+x5_0+x6_0</v>
      </c>
      <c r="C32" t="str">
        <f t="shared" si="34"/>
        <v>x0_1+0+x2_1+x3_1+x4_1+x5_1+x6_1</v>
      </c>
      <c r="D32" t="str">
        <f t="shared" si="34"/>
        <v>x0_2+x1_2+0+x3_2+x4_2+x5_2+x6_2</v>
      </c>
      <c r="E32" t="str">
        <f t="shared" si="34"/>
        <v>x0_3+x1_3+x2_3+0+x4_3+x5_3+x6_3</v>
      </c>
      <c r="F32" t="str">
        <f t="shared" si="34"/>
        <v>x0_4+x1_4+x2_4+x3_4+0+x5_4+x6_4</v>
      </c>
      <c r="G32" t="str">
        <f t="shared" si="34"/>
        <v>x0_5+x1_5+x2_5+x3_5+x4_5+0+x6_5</v>
      </c>
      <c r="H32" t="str">
        <f t="shared" ref="H32:V32" si="35">H31&amp;"+"&amp;H9</f>
        <v>x0_6+x1_6+x2_6+x3_6+x4_6+x5_6+0</v>
      </c>
      <c r="I32" t="str">
        <f t="shared" si="35"/>
        <v>x0_7+x1_7+x2_7+x3_7+x4_7+x5_7+x6_7</v>
      </c>
      <c r="J32" t="str">
        <f t="shared" si="35"/>
        <v>x0_8+x1_8+x2_8+x3_8+x4_8+x5_8+x6_8</v>
      </c>
      <c r="K32" t="str">
        <f t="shared" si="35"/>
        <v>x0_9+x1_9+x2_9+x3_9+x4_9+x5_9+x6_9</v>
      </c>
      <c r="L32" t="str">
        <f t="shared" si="35"/>
        <v>x0_10+x1_10+x2_10+x3_10+x4_10+x5_10+x6_10</v>
      </c>
      <c r="M32" t="str">
        <f t="shared" si="35"/>
        <v>x0_11+x1_11+x2_11+x3_11+x4_11+x5_11+x6_11</v>
      </c>
      <c r="N32" t="str">
        <f t="shared" si="35"/>
        <v>x0_12+x1_12+x2_12+x3_12+x4_12+x5_12+x6_12</v>
      </c>
      <c r="O32" t="str">
        <f t="shared" si="35"/>
        <v>x0_13+x1_13+x2_13+x3_13+x4_13+x5_13+x6_13</v>
      </c>
      <c r="P32" t="str">
        <f t="shared" si="35"/>
        <v>x0_14+x1_14+x2_14+x3_14+x4_14+x5_14+x6_14</v>
      </c>
      <c r="Q32" t="str">
        <f t="shared" si="35"/>
        <v>x0_15+x1_15+x2_15+x3_15+x4_15+x5_15+x6_15</v>
      </c>
      <c r="R32" t="str">
        <f t="shared" si="35"/>
        <v>x0_16+x1_16+x2_16+x3_16+x4_16+x5_16+x6_16</v>
      </c>
      <c r="S32" t="str">
        <f t="shared" si="35"/>
        <v>x0_17+x1_17+x2_17+x3_17+x4_17+x5_17+x6_17</v>
      </c>
      <c r="T32" t="str">
        <f t="shared" si="35"/>
        <v>x0_18+x1_18+x2_18+x3_18+x4_18+x5_18+x6_18</v>
      </c>
      <c r="U32" t="str">
        <f t="shared" si="35"/>
        <v>x0_19+x1_19+x2_19+x3_19+x4_19+x5_19+x6_19</v>
      </c>
      <c r="V32" t="str">
        <f t="shared" si="35"/>
        <v>x0_20+x1_20+x2_20+x3_20+x4_20+x5_20+x6_20</v>
      </c>
    </row>
    <row r="33" spans="2:22" hidden="1">
      <c r="B33" t="str">
        <f t="shared" ref="B33:G33" si="36">B32&amp;"+"&amp;B10</f>
        <v>0+x1_0+x2_0+x3_0+x4_0+x5_0+x6_0+x7_0</v>
      </c>
      <c r="C33" t="str">
        <f t="shared" si="36"/>
        <v>x0_1+0+x2_1+x3_1+x4_1+x5_1+x6_1+x7_1</v>
      </c>
      <c r="D33" t="str">
        <f t="shared" si="36"/>
        <v>x0_2+x1_2+0+x3_2+x4_2+x5_2+x6_2+x7_2</v>
      </c>
      <c r="E33" t="str">
        <f t="shared" si="36"/>
        <v>x0_3+x1_3+x2_3+0+x4_3+x5_3+x6_3+x7_3</v>
      </c>
      <c r="F33" t="str">
        <f t="shared" si="36"/>
        <v>x0_4+x1_4+x2_4+x3_4+0+x5_4+x6_4+x7_4</v>
      </c>
      <c r="G33" t="str">
        <f t="shared" si="36"/>
        <v>x0_5+x1_5+x2_5+x3_5+x4_5+0+x6_5+x7_5</v>
      </c>
      <c r="H33" t="str">
        <f t="shared" ref="H33:V33" si="37">H32&amp;"+"&amp;H10</f>
        <v>x0_6+x1_6+x2_6+x3_6+x4_6+x5_6+0+x7_6</v>
      </c>
      <c r="I33" t="str">
        <f t="shared" si="37"/>
        <v>x0_7+x1_7+x2_7+x3_7+x4_7+x5_7+x6_7+0</v>
      </c>
      <c r="J33" t="str">
        <f t="shared" si="37"/>
        <v>x0_8+x1_8+x2_8+x3_8+x4_8+x5_8+x6_8+x7_8</v>
      </c>
      <c r="K33" t="str">
        <f t="shared" si="37"/>
        <v>x0_9+x1_9+x2_9+x3_9+x4_9+x5_9+x6_9+x7_9</v>
      </c>
      <c r="L33" t="str">
        <f t="shared" si="37"/>
        <v>x0_10+x1_10+x2_10+x3_10+x4_10+x5_10+x6_10+x7_10</v>
      </c>
      <c r="M33" t="str">
        <f t="shared" si="37"/>
        <v>x0_11+x1_11+x2_11+x3_11+x4_11+x5_11+x6_11+x7_11</v>
      </c>
      <c r="N33" t="str">
        <f t="shared" si="37"/>
        <v>x0_12+x1_12+x2_12+x3_12+x4_12+x5_12+x6_12+x7_12</v>
      </c>
      <c r="O33" t="str">
        <f t="shared" si="37"/>
        <v>x0_13+x1_13+x2_13+x3_13+x4_13+x5_13+x6_13+x7_13</v>
      </c>
      <c r="P33" t="str">
        <f t="shared" si="37"/>
        <v>x0_14+x1_14+x2_14+x3_14+x4_14+x5_14+x6_14+x7_14</v>
      </c>
      <c r="Q33" t="str">
        <f t="shared" si="37"/>
        <v>x0_15+x1_15+x2_15+x3_15+x4_15+x5_15+x6_15+x7_15</v>
      </c>
      <c r="R33" t="str">
        <f t="shared" si="37"/>
        <v>x0_16+x1_16+x2_16+x3_16+x4_16+x5_16+x6_16+x7_16</v>
      </c>
      <c r="S33" t="str">
        <f t="shared" si="37"/>
        <v>x0_17+x1_17+x2_17+x3_17+x4_17+x5_17+x6_17+x7_17</v>
      </c>
      <c r="T33" t="str">
        <f t="shared" si="37"/>
        <v>x0_18+x1_18+x2_18+x3_18+x4_18+x5_18+x6_18+x7_18</v>
      </c>
      <c r="U33" t="str">
        <f t="shared" si="37"/>
        <v>x0_19+x1_19+x2_19+x3_19+x4_19+x5_19+x6_19+x7_19</v>
      </c>
      <c r="V33" t="str">
        <f t="shared" si="37"/>
        <v>x0_20+x1_20+x2_20+x3_20+x4_20+x5_20+x6_20+x7_20</v>
      </c>
    </row>
    <row r="34" spans="2:22" hidden="1">
      <c r="B34" t="str">
        <f t="shared" ref="B34:G34" si="38">B33&amp;"+"&amp;B11</f>
        <v>0+x1_0+x2_0+x3_0+x4_0+x5_0+x6_0+x7_0+x8_0</v>
      </c>
      <c r="C34" t="str">
        <f t="shared" si="38"/>
        <v>x0_1+0+x2_1+x3_1+x4_1+x5_1+x6_1+x7_1+x8_1</v>
      </c>
      <c r="D34" t="str">
        <f t="shared" si="38"/>
        <v>x0_2+x1_2+0+x3_2+x4_2+x5_2+x6_2+x7_2+x8_2</v>
      </c>
      <c r="E34" t="str">
        <f t="shared" si="38"/>
        <v>x0_3+x1_3+x2_3+0+x4_3+x5_3+x6_3+x7_3+x8_3</v>
      </c>
      <c r="F34" t="str">
        <f t="shared" si="38"/>
        <v>x0_4+x1_4+x2_4+x3_4+0+x5_4+x6_4+x7_4+x8_4</v>
      </c>
      <c r="G34" t="str">
        <f t="shared" si="38"/>
        <v>x0_5+x1_5+x2_5+x3_5+x4_5+0+x6_5+x7_5+x8_5</v>
      </c>
      <c r="H34" t="str">
        <f t="shared" ref="H34:V34" si="39">H33&amp;"+"&amp;H11</f>
        <v>x0_6+x1_6+x2_6+x3_6+x4_6+x5_6+0+x7_6+x8_6</v>
      </c>
      <c r="I34" t="str">
        <f t="shared" si="39"/>
        <v>x0_7+x1_7+x2_7+x3_7+x4_7+x5_7+x6_7+0+x8_7</v>
      </c>
      <c r="J34" t="str">
        <f t="shared" si="39"/>
        <v>x0_8+x1_8+x2_8+x3_8+x4_8+x5_8+x6_8+x7_8+0</v>
      </c>
      <c r="K34" t="str">
        <f t="shared" si="39"/>
        <v>x0_9+x1_9+x2_9+x3_9+x4_9+x5_9+x6_9+x7_9+x8_9</v>
      </c>
      <c r="L34" t="str">
        <f t="shared" si="39"/>
        <v>x0_10+x1_10+x2_10+x3_10+x4_10+x5_10+x6_10+x7_10+x8_10</v>
      </c>
      <c r="M34" t="str">
        <f t="shared" si="39"/>
        <v>x0_11+x1_11+x2_11+x3_11+x4_11+x5_11+x6_11+x7_11+x8_11</v>
      </c>
      <c r="N34" t="str">
        <f t="shared" si="39"/>
        <v>x0_12+x1_12+x2_12+x3_12+x4_12+x5_12+x6_12+x7_12+x8_12</v>
      </c>
      <c r="O34" t="str">
        <f t="shared" si="39"/>
        <v>x0_13+x1_13+x2_13+x3_13+x4_13+x5_13+x6_13+x7_13+x8_13</v>
      </c>
      <c r="P34" t="str">
        <f t="shared" si="39"/>
        <v>x0_14+x1_14+x2_14+x3_14+x4_14+x5_14+x6_14+x7_14+x8_14</v>
      </c>
      <c r="Q34" t="str">
        <f t="shared" si="39"/>
        <v>x0_15+x1_15+x2_15+x3_15+x4_15+x5_15+x6_15+x7_15+x8_15</v>
      </c>
      <c r="R34" t="str">
        <f t="shared" si="39"/>
        <v>x0_16+x1_16+x2_16+x3_16+x4_16+x5_16+x6_16+x7_16+x8_16</v>
      </c>
      <c r="S34" t="str">
        <f t="shared" si="39"/>
        <v>x0_17+x1_17+x2_17+x3_17+x4_17+x5_17+x6_17+x7_17+x8_17</v>
      </c>
      <c r="T34" t="str">
        <f t="shared" si="39"/>
        <v>x0_18+x1_18+x2_18+x3_18+x4_18+x5_18+x6_18+x7_18+x8_18</v>
      </c>
      <c r="U34" t="str">
        <f t="shared" si="39"/>
        <v>x0_19+x1_19+x2_19+x3_19+x4_19+x5_19+x6_19+x7_19+x8_19</v>
      </c>
      <c r="V34" t="str">
        <f t="shared" si="39"/>
        <v>x0_20+x1_20+x2_20+x3_20+x4_20+x5_20+x6_20+x7_20+x8_20</v>
      </c>
    </row>
    <row r="35" spans="2:22" hidden="1">
      <c r="B35" t="str">
        <f t="shared" ref="B35:G35" si="40">B34&amp;"+"&amp;B12</f>
        <v>0+x1_0+x2_0+x3_0+x4_0+x5_0+x6_0+x7_0+x8_0+x9_0</v>
      </c>
      <c r="C35" t="str">
        <f t="shared" si="40"/>
        <v>x0_1+0+x2_1+x3_1+x4_1+x5_1+x6_1+x7_1+x8_1+x9_1</v>
      </c>
      <c r="D35" t="str">
        <f t="shared" si="40"/>
        <v>x0_2+x1_2+0+x3_2+x4_2+x5_2+x6_2+x7_2+x8_2+x9_2</v>
      </c>
      <c r="E35" t="str">
        <f t="shared" si="40"/>
        <v>x0_3+x1_3+x2_3+0+x4_3+x5_3+x6_3+x7_3+x8_3+x9_3</v>
      </c>
      <c r="F35" t="str">
        <f t="shared" si="40"/>
        <v>x0_4+x1_4+x2_4+x3_4+0+x5_4+x6_4+x7_4+x8_4+x9_4</v>
      </c>
      <c r="G35" t="str">
        <f t="shared" si="40"/>
        <v>x0_5+x1_5+x2_5+x3_5+x4_5+0+x6_5+x7_5+x8_5+x9_5</v>
      </c>
      <c r="H35" t="str">
        <f t="shared" ref="H35:V35" si="41">H34&amp;"+"&amp;H12</f>
        <v>x0_6+x1_6+x2_6+x3_6+x4_6+x5_6+0+x7_6+x8_6+x9_6</v>
      </c>
      <c r="I35" t="str">
        <f t="shared" si="41"/>
        <v>x0_7+x1_7+x2_7+x3_7+x4_7+x5_7+x6_7+0+x8_7+x9_7</v>
      </c>
      <c r="J35" t="str">
        <f t="shared" si="41"/>
        <v>x0_8+x1_8+x2_8+x3_8+x4_8+x5_8+x6_8+x7_8+0+x9_8</v>
      </c>
      <c r="K35" t="str">
        <f t="shared" si="41"/>
        <v>x0_9+x1_9+x2_9+x3_9+x4_9+x5_9+x6_9+x7_9+x8_9+0</v>
      </c>
      <c r="L35" t="str">
        <f t="shared" si="41"/>
        <v>x0_10+x1_10+x2_10+x3_10+x4_10+x5_10+x6_10+x7_10+x8_10+x9_10</v>
      </c>
      <c r="M35" t="str">
        <f t="shared" si="41"/>
        <v>x0_11+x1_11+x2_11+x3_11+x4_11+x5_11+x6_11+x7_11+x8_11+x9_11</v>
      </c>
      <c r="N35" t="str">
        <f t="shared" si="41"/>
        <v>x0_12+x1_12+x2_12+x3_12+x4_12+x5_12+x6_12+x7_12+x8_12+x9_12</v>
      </c>
      <c r="O35" t="str">
        <f t="shared" si="41"/>
        <v>x0_13+x1_13+x2_13+x3_13+x4_13+x5_13+x6_13+x7_13+x8_13+x9_13</v>
      </c>
      <c r="P35" t="str">
        <f t="shared" si="41"/>
        <v>x0_14+x1_14+x2_14+x3_14+x4_14+x5_14+x6_14+x7_14+x8_14+x9_14</v>
      </c>
      <c r="Q35" t="str">
        <f t="shared" si="41"/>
        <v>x0_15+x1_15+x2_15+x3_15+x4_15+x5_15+x6_15+x7_15+x8_15+x9_15</v>
      </c>
      <c r="R35" t="str">
        <f t="shared" si="41"/>
        <v>x0_16+x1_16+x2_16+x3_16+x4_16+x5_16+x6_16+x7_16+x8_16+x9_16</v>
      </c>
      <c r="S35" t="str">
        <f t="shared" si="41"/>
        <v>x0_17+x1_17+x2_17+x3_17+x4_17+x5_17+x6_17+x7_17+x8_17+x9_17</v>
      </c>
      <c r="T35" t="str">
        <f t="shared" si="41"/>
        <v>x0_18+x1_18+x2_18+x3_18+x4_18+x5_18+x6_18+x7_18+x8_18+x9_18</v>
      </c>
      <c r="U35" t="str">
        <f t="shared" si="41"/>
        <v>x0_19+x1_19+x2_19+x3_19+x4_19+x5_19+x6_19+x7_19+x8_19+x9_19</v>
      </c>
      <c r="V35" t="str">
        <f t="shared" si="41"/>
        <v>x0_20+x1_20+x2_20+x3_20+x4_20+x5_20+x6_20+x7_20+x8_20+x9_20</v>
      </c>
    </row>
    <row r="36" spans="2:22" hidden="1">
      <c r="B36" t="str">
        <f t="shared" ref="B36:G36" si="42">B35&amp;"+"&amp;B13</f>
        <v>0+x1_0+x2_0+x3_0+x4_0+x5_0+x6_0+x7_0+x8_0+x9_0+x10_0</v>
      </c>
      <c r="C36" t="str">
        <f t="shared" si="42"/>
        <v>x0_1+0+x2_1+x3_1+x4_1+x5_1+x6_1+x7_1+x8_1+x9_1+x10_1</v>
      </c>
      <c r="D36" t="str">
        <f t="shared" si="42"/>
        <v>x0_2+x1_2+0+x3_2+x4_2+x5_2+x6_2+x7_2+x8_2+x9_2+x10_2</v>
      </c>
      <c r="E36" t="str">
        <f t="shared" si="42"/>
        <v>x0_3+x1_3+x2_3+0+x4_3+x5_3+x6_3+x7_3+x8_3+x9_3+x10_3</v>
      </c>
      <c r="F36" t="str">
        <f t="shared" si="42"/>
        <v>x0_4+x1_4+x2_4+x3_4+0+x5_4+x6_4+x7_4+x8_4+x9_4+x10_4</v>
      </c>
      <c r="G36" t="str">
        <f t="shared" si="42"/>
        <v>x0_5+x1_5+x2_5+x3_5+x4_5+0+x6_5+x7_5+x8_5+x9_5+x10_5</v>
      </c>
      <c r="H36" t="str">
        <f t="shared" ref="H36:V36" si="43">H35&amp;"+"&amp;H13</f>
        <v>x0_6+x1_6+x2_6+x3_6+x4_6+x5_6+0+x7_6+x8_6+x9_6+x10_6</v>
      </c>
      <c r="I36" t="str">
        <f t="shared" si="43"/>
        <v>x0_7+x1_7+x2_7+x3_7+x4_7+x5_7+x6_7+0+x8_7+x9_7+x10_7</v>
      </c>
      <c r="J36" t="str">
        <f t="shared" si="43"/>
        <v>x0_8+x1_8+x2_8+x3_8+x4_8+x5_8+x6_8+x7_8+0+x9_8+x10_8</v>
      </c>
      <c r="K36" t="str">
        <f t="shared" si="43"/>
        <v>x0_9+x1_9+x2_9+x3_9+x4_9+x5_9+x6_9+x7_9+x8_9+0+x10_9</v>
      </c>
      <c r="L36" t="str">
        <f t="shared" si="43"/>
        <v>x0_10+x1_10+x2_10+x3_10+x4_10+x5_10+x6_10+x7_10+x8_10+x9_10+0</v>
      </c>
      <c r="M36" t="str">
        <f t="shared" si="43"/>
        <v>x0_11+x1_11+x2_11+x3_11+x4_11+x5_11+x6_11+x7_11+x8_11+x9_11+x10_11</v>
      </c>
      <c r="N36" t="str">
        <f t="shared" si="43"/>
        <v>x0_12+x1_12+x2_12+x3_12+x4_12+x5_12+x6_12+x7_12+x8_12+x9_12+x10_12</v>
      </c>
      <c r="O36" t="str">
        <f t="shared" si="43"/>
        <v>x0_13+x1_13+x2_13+x3_13+x4_13+x5_13+x6_13+x7_13+x8_13+x9_13+x10_13</v>
      </c>
      <c r="P36" t="str">
        <f t="shared" si="43"/>
        <v>x0_14+x1_14+x2_14+x3_14+x4_14+x5_14+x6_14+x7_14+x8_14+x9_14+x10_14</v>
      </c>
      <c r="Q36" t="str">
        <f t="shared" si="43"/>
        <v>x0_15+x1_15+x2_15+x3_15+x4_15+x5_15+x6_15+x7_15+x8_15+x9_15+x10_15</v>
      </c>
      <c r="R36" t="str">
        <f t="shared" si="43"/>
        <v>x0_16+x1_16+x2_16+x3_16+x4_16+x5_16+x6_16+x7_16+x8_16+x9_16+x10_16</v>
      </c>
      <c r="S36" t="str">
        <f t="shared" si="43"/>
        <v>x0_17+x1_17+x2_17+x3_17+x4_17+x5_17+x6_17+x7_17+x8_17+x9_17+x10_17</v>
      </c>
      <c r="T36" t="str">
        <f t="shared" si="43"/>
        <v>x0_18+x1_18+x2_18+x3_18+x4_18+x5_18+x6_18+x7_18+x8_18+x9_18+x10_18</v>
      </c>
      <c r="U36" t="str">
        <f t="shared" si="43"/>
        <v>x0_19+x1_19+x2_19+x3_19+x4_19+x5_19+x6_19+x7_19+x8_19+x9_19+x10_19</v>
      </c>
      <c r="V36" t="str">
        <f t="shared" si="43"/>
        <v>x0_20+x1_20+x2_20+x3_20+x4_20+x5_20+x6_20+x7_20+x8_20+x9_20+x10_20</v>
      </c>
    </row>
    <row r="37" spans="2:22" hidden="1">
      <c r="B37" t="str">
        <f t="shared" ref="B37:V37" si="44">B36&amp;"+"&amp;B14</f>
        <v>0+x1_0+x2_0+x3_0+x4_0+x5_0+x6_0+x7_0+x8_0+x9_0+x10_0+x11_0</v>
      </c>
      <c r="C37" t="str">
        <f t="shared" si="44"/>
        <v>x0_1+0+x2_1+x3_1+x4_1+x5_1+x6_1+x7_1+x8_1+x9_1+x10_1+x11_1</v>
      </c>
      <c r="D37" t="str">
        <f t="shared" si="44"/>
        <v>x0_2+x1_2+0+x3_2+x4_2+x5_2+x6_2+x7_2+x8_2+x9_2+x10_2+x11_2</v>
      </c>
      <c r="E37" t="str">
        <f t="shared" si="44"/>
        <v>x0_3+x1_3+x2_3+0+x4_3+x5_3+x6_3+x7_3+x8_3+x9_3+x10_3+x11_3</v>
      </c>
      <c r="F37" t="str">
        <f t="shared" si="44"/>
        <v>x0_4+x1_4+x2_4+x3_4+0+x5_4+x6_4+x7_4+x8_4+x9_4+x10_4+x11_4</v>
      </c>
      <c r="G37" t="str">
        <f t="shared" si="44"/>
        <v>x0_5+x1_5+x2_5+x3_5+x4_5+0+x6_5+x7_5+x8_5+x9_5+x10_5+x11_5</v>
      </c>
      <c r="H37" t="str">
        <f t="shared" si="44"/>
        <v>x0_6+x1_6+x2_6+x3_6+x4_6+x5_6+0+x7_6+x8_6+x9_6+x10_6+x11_6</v>
      </c>
      <c r="I37" t="str">
        <f t="shared" si="44"/>
        <v>x0_7+x1_7+x2_7+x3_7+x4_7+x5_7+x6_7+0+x8_7+x9_7+x10_7+x11_7</v>
      </c>
      <c r="J37" t="str">
        <f t="shared" si="44"/>
        <v>x0_8+x1_8+x2_8+x3_8+x4_8+x5_8+x6_8+x7_8+0+x9_8+x10_8+x11_8</v>
      </c>
      <c r="K37" t="str">
        <f t="shared" si="44"/>
        <v>x0_9+x1_9+x2_9+x3_9+x4_9+x5_9+x6_9+x7_9+x8_9+0+x10_9+x11_9</v>
      </c>
      <c r="L37" t="str">
        <f t="shared" si="44"/>
        <v>x0_10+x1_10+x2_10+x3_10+x4_10+x5_10+x6_10+x7_10+x8_10+x9_10+0+x11_10</v>
      </c>
      <c r="M37" t="str">
        <f t="shared" si="44"/>
        <v>x0_11+x1_11+x2_11+x3_11+x4_11+x5_11+x6_11+x7_11+x8_11+x9_11+x10_11+0</v>
      </c>
      <c r="N37" t="str">
        <f t="shared" si="44"/>
        <v>x0_12+x1_12+x2_12+x3_12+x4_12+x5_12+x6_12+x7_12+x8_12+x9_12+x10_12+x11_12</v>
      </c>
      <c r="O37" t="str">
        <f t="shared" si="44"/>
        <v>x0_13+x1_13+x2_13+x3_13+x4_13+x5_13+x6_13+x7_13+x8_13+x9_13+x10_13+x11_13</v>
      </c>
      <c r="P37" t="str">
        <f t="shared" si="44"/>
        <v>x0_14+x1_14+x2_14+x3_14+x4_14+x5_14+x6_14+x7_14+x8_14+x9_14+x10_14+x11_14</v>
      </c>
      <c r="Q37" t="str">
        <f t="shared" si="44"/>
        <v>x0_15+x1_15+x2_15+x3_15+x4_15+x5_15+x6_15+x7_15+x8_15+x9_15+x10_15+x11_15</v>
      </c>
      <c r="R37" t="str">
        <f t="shared" si="44"/>
        <v>x0_16+x1_16+x2_16+x3_16+x4_16+x5_16+x6_16+x7_16+x8_16+x9_16+x10_16+x11_16</v>
      </c>
      <c r="S37" t="str">
        <f t="shared" si="44"/>
        <v>x0_17+x1_17+x2_17+x3_17+x4_17+x5_17+x6_17+x7_17+x8_17+x9_17+x10_17+x11_17</v>
      </c>
      <c r="T37" t="str">
        <f t="shared" si="44"/>
        <v>x0_18+x1_18+x2_18+x3_18+x4_18+x5_18+x6_18+x7_18+x8_18+x9_18+x10_18+x11_18</v>
      </c>
      <c r="U37" t="str">
        <f t="shared" si="44"/>
        <v>x0_19+x1_19+x2_19+x3_19+x4_19+x5_19+x6_19+x7_19+x8_19+x9_19+x10_19+x11_19</v>
      </c>
      <c r="V37" t="str">
        <f t="shared" si="44"/>
        <v>x0_20+x1_20+x2_20+x3_20+x4_20+x5_20+x6_20+x7_20+x8_20+x9_20+x10_20+x11_20</v>
      </c>
    </row>
    <row r="38" spans="2:22" hidden="1">
      <c r="B38" t="str">
        <f t="shared" ref="B38:V38" si="45">B37&amp;"+"&amp;B15</f>
        <v>0+x1_0+x2_0+x3_0+x4_0+x5_0+x6_0+x7_0+x8_0+x9_0+x10_0+x11_0+x12_0</v>
      </c>
      <c r="C38" t="str">
        <f t="shared" si="45"/>
        <v>x0_1+0+x2_1+x3_1+x4_1+x5_1+x6_1+x7_1+x8_1+x9_1+x10_1+x11_1+x12_1</v>
      </c>
      <c r="D38" t="str">
        <f t="shared" si="45"/>
        <v>x0_2+x1_2+0+x3_2+x4_2+x5_2+x6_2+x7_2+x8_2+x9_2+x10_2+x11_2+x12_2</v>
      </c>
      <c r="E38" t="str">
        <f t="shared" si="45"/>
        <v>x0_3+x1_3+x2_3+0+x4_3+x5_3+x6_3+x7_3+x8_3+x9_3+x10_3+x11_3+x12_3</v>
      </c>
      <c r="F38" t="str">
        <f t="shared" si="45"/>
        <v>x0_4+x1_4+x2_4+x3_4+0+x5_4+x6_4+x7_4+x8_4+x9_4+x10_4+x11_4+x12_4</v>
      </c>
      <c r="G38" t="str">
        <f t="shared" si="45"/>
        <v>x0_5+x1_5+x2_5+x3_5+x4_5+0+x6_5+x7_5+x8_5+x9_5+x10_5+x11_5+x12_5</v>
      </c>
      <c r="H38" t="str">
        <f t="shared" si="45"/>
        <v>x0_6+x1_6+x2_6+x3_6+x4_6+x5_6+0+x7_6+x8_6+x9_6+x10_6+x11_6+x12_6</v>
      </c>
      <c r="I38" t="str">
        <f t="shared" si="45"/>
        <v>x0_7+x1_7+x2_7+x3_7+x4_7+x5_7+x6_7+0+x8_7+x9_7+x10_7+x11_7+x12_7</v>
      </c>
      <c r="J38" t="str">
        <f t="shared" si="45"/>
        <v>x0_8+x1_8+x2_8+x3_8+x4_8+x5_8+x6_8+x7_8+0+x9_8+x10_8+x11_8+x12_8</v>
      </c>
      <c r="K38" t="str">
        <f t="shared" si="45"/>
        <v>x0_9+x1_9+x2_9+x3_9+x4_9+x5_9+x6_9+x7_9+x8_9+0+x10_9+x11_9+x12_9</v>
      </c>
      <c r="L38" t="str">
        <f t="shared" si="45"/>
        <v>x0_10+x1_10+x2_10+x3_10+x4_10+x5_10+x6_10+x7_10+x8_10+x9_10+0+x11_10+x12_10</v>
      </c>
      <c r="M38" t="str">
        <f t="shared" si="45"/>
        <v>x0_11+x1_11+x2_11+x3_11+x4_11+x5_11+x6_11+x7_11+x8_11+x9_11+x10_11+0+x12_11</v>
      </c>
      <c r="N38" t="str">
        <f t="shared" si="45"/>
        <v>x0_12+x1_12+x2_12+x3_12+x4_12+x5_12+x6_12+x7_12+x8_12+x9_12+x10_12+x11_12+0</v>
      </c>
      <c r="O38" t="str">
        <f t="shared" si="45"/>
        <v>x0_13+x1_13+x2_13+x3_13+x4_13+x5_13+x6_13+x7_13+x8_13+x9_13+x10_13+x11_13+x12_13</v>
      </c>
      <c r="P38" t="str">
        <f t="shared" si="45"/>
        <v>x0_14+x1_14+x2_14+x3_14+x4_14+x5_14+x6_14+x7_14+x8_14+x9_14+x10_14+x11_14+x12_14</v>
      </c>
      <c r="Q38" t="str">
        <f t="shared" si="45"/>
        <v>x0_15+x1_15+x2_15+x3_15+x4_15+x5_15+x6_15+x7_15+x8_15+x9_15+x10_15+x11_15+x12_15</v>
      </c>
      <c r="R38" t="str">
        <f t="shared" si="45"/>
        <v>x0_16+x1_16+x2_16+x3_16+x4_16+x5_16+x6_16+x7_16+x8_16+x9_16+x10_16+x11_16+x12_16</v>
      </c>
      <c r="S38" t="str">
        <f t="shared" si="45"/>
        <v>x0_17+x1_17+x2_17+x3_17+x4_17+x5_17+x6_17+x7_17+x8_17+x9_17+x10_17+x11_17+x12_17</v>
      </c>
      <c r="T38" t="str">
        <f t="shared" si="45"/>
        <v>x0_18+x1_18+x2_18+x3_18+x4_18+x5_18+x6_18+x7_18+x8_18+x9_18+x10_18+x11_18+x12_18</v>
      </c>
      <c r="U38" t="str">
        <f t="shared" si="45"/>
        <v>x0_19+x1_19+x2_19+x3_19+x4_19+x5_19+x6_19+x7_19+x8_19+x9_19+x10_19+x11_19+x12_19</v>
      </c>
      <c r="V38" t="str">
        <f t="shared" si="45"/>
        <v>x0_20+x1_20+x2_20+x3_20+x4_20+x5_20+x6_20+x7_20+x8_20+x9_20+x10_20+x11_20+x12_20</v>
      </c>
    </row>
    <row r="39" spans="2:22" hidden="1">
      <c r="B39" t="str">
        <f t="shared" ref="B39:Q41" si="46">B38&amp;"+"&amp;B16</f>
        <v>0+x1_0+x2_0+x3_0+x4_0+x5_0+x6_0+x7_0+x8_0+x9_0+x10_0+x11_0+x12_0+x13_0</v>
      </c>
      <c r="C39" t="str">
        <f t="shared" si="46"/>
        <v>x0_1+0+x2_1+x3_1+x4_1+x5_1+x6_1+x7_1+x8_1+x9_1+x10_1+x11_1+x12_1+x13_1</v>
      </c>
      <c r="D39" t="str">
        <f t="shared" si="46"/>
        <v>x0_2+x1_2+0+x3_2+x4_2+x5_2+x6_2+x7_2+x8_2+x9_2+x10_2+x11_2+x12_2+x13_2</v>
      </c>
      <c r="E39" t="str">
        <f t="shared" si="46"/>
        <v>x0_3+x1_3+x2_3+0+x4_3+x5_3+x6_3+x7_3+x8_3+x9_3+x10_3+x11_3+x12_3+x13_3</v>
      </c>
      <c r="F39" t="str">
        <f t="shared" si="46"/>
        <v>x0_4+x1_4+x2_4+x3_4+0+x5_4+x6_4+x7_4+x8_4+x9_4+x10_4+x11_4+x12_4+x13_4</v>
      </c>
      <c r="G39" t="str">
        <f t="shared" si="46"/>
        <v>x0_5+x1_5+x2_5+x3_5+x4_5+0+x6_5+x7_5+x8_5+x9_5+x10_5+x11_5+x12_5+x13_5</v>
      </c>
      <c r="H39" t="str">
        <f t="shared" si="46"/>
        <v>x0_6+x1_6+x2_6+x3_6+x4_6+x5_6+0+x7_6+x8_6+x9_6+x10_6+x11_6+x12_6+x13_6</v>
      </c>
      <c r="I39" t="str">
        <f t="shared" si="46"/>
        <v>x0_7+x1_7+x2_7+x3_7+x4_7+x5_7+x6_7+0+x8_7+x9_7+x10_7+x11_7+x12_7+x13_7</v>
      </c>
      <c r="J39" t="str">
        <f t="shared" si="46"/>
        <v>x0_8+x1_8+x2_8+x3_8+x4_8+x5_8+x6_8+x7_8+0+x9_8+x10_8+x11_8+x12_8+x13_8</v>
      </c>
      <c r="K39" t="str">
        <f t="shared" si="46"/>
        <v>x0_9+x1_9+x2_9+x3_9+x4_9+x5_9+x6_9+x7_9+x8_9+0+x10_9+x11_9+x12_9+x13_9</v>
      </c>
      <c r="L39" t="str">
        <f t="shared" si="46"/>
        <v>x0_10+x1_10+x2_10+x3_10+x4_10+x5_10+x6_10+x7_10+x8_10+x9_10+0+x11_10+x12_10+x13_10</v>
      </c>
      <c r="M39" t="str">
        <f t="shared" si="46"/>
        <v>x0_11+x1_11+x2_11+x3_11+x4_11+x5_11+x6_11+x7_11+x8_11+x9_11+x10_11+0+x12_11+x13_11</v>
      </c>
      <c r="N39" t="str">
        <f t="shared" si="46"/>
        <v>x0_12+x1_12+x2_12+x3_12+x4_12+x5_12+x6_12+x7_12+x8_12+x9_12+x10_12+x11_12+0+x13_12</v>
      </c>
      <c r="O39" t="str">
        <f t="shared" si="46"/>
        <v>x0_13+x1_13+x2_13+x3_13+x4_13+x5_13+x6_13+x7_13+x8_13+x9_13+x10_13+x11_13+x12_13+0</v>
      </c>
      <c r="P39" t="str">
        <f t="shared" si="46"/>
        <v>x0_14+x1_14+x2_14+x3_14+x4_14+x5_14+x6_14+x7_14+x8_14+x9_14+x10_14+x11_14+x12_14+x13_14</v>
      </c>
      <c r="Q39" t="str">
        <f t="shared" si="46"/>
        <v>x0_15+x1_15+x2_15+x3_15+x4_15+x5_15+x6_15+x7_15+x8_15+x9_15+x10_15+x11_15+x12_15+x13_15</v>
      </c>
      <c r="R39" t="str">
        <f t="shared" ref="R39:V39" si="47">R38&amp;"+"&amp;R16</f>
        <v>x0_16+x1_16+x2_16+x3_16+x4_16+x5_16+x6_16+x7_16+x8_16+x9_16+x10_16+x11_16+x12_16+x13_16</v>
      </c>
      <c r="S39" t="str">
        <f t="shared" si="47"/>
        <v>x0_17+x1_17+x2_17+x3_17+x4_17+x5_17+x6_17+x7_17+x8_17+x9_17+x10_17+x11_17+x12_17+x13_17</v>
      </c>
      <c r="T39" t="str">
        <f t="shared" si="47"/>
        <v>x0_18+x1_18+x2_18+x3_18+x4_18+x5_18+x6_18+x7_18+x8_18+x9_18+x10_18+x11_18+x12_18+x13_18</v>
      </c>
      <c r="U39" t="str">
        <f t="shared" si="47"/>
        <v>x0_19+x1_19+x2_19+x3_19+x4_19+x5_19+x6_19+x7_19+x8_19+x9_19+x10_19+x11_19+x12_19+x13_19</v>
      </c>
      <c r="V39" t="str">
        <f t="shared" si="47"/>
        <v>x0_20+x1_20+x2_20+x3_20+x4_20+x5_20+x6_20+x7_20+x8_20+x9_20+x10_20+x11_20+x12_20+x13_20</v>
      </c>
    </row>
    <row r="40" spans="2:22" hidden="1">
      <c r="B40" t="str">
        <f t="shared" si="46"/>
        <v>0+x1_0+x2_0+x3_0+x4_0+x5_0+x6_0+x7_0+x8_0+x9_0+x10_0+x11_0+x12_0+x13_0+x14_0</v>
      </c>
      <c r="C40" t="str">
        <f t="shared" si="46"/>
        <v>x0_1+0+x2_1+x3_1+x4_1+x5_1+x6_1+x7_1+x8_1+x9_1+x10_1+x11_1+x12_1+x13_1+x14_1</v>
      </c>
      <c r="D40" t="str">
        <f t="shared" si="46"/>
        <v>x0_2+x1_2+0+x3_2+x4_2+x5_2+x6_2+x7_2+x8_2+x9_2+x10_2+x11_2+x12_2+x13_2+x14_2</v>
      </c>
      <c r="E40" t="str">
        <f t="shared" si="46"/>
        <v>x0_3+x1_3+x2_3+0+x4_3+x5_3+x6_3+x7_3+x8_3+x9_3+x10_3+x11_3+x12_3+x13_3+x14_3</v>
      </c>
      <c r="F40" t="str">
        <f t="shared" si="46"/>
        <v>x0_4+x1_4+x2_4+x3_4+0+x5_4+x6_4+x7_4+x8_4+x9_4+x10_4+x11_4+x12_4+x13_4+x14_4</v>
      </c>
      <c r="G40" t="str">
        <f t="shared" si="46"/>
        <v>x0_5+x1_5+x2_5+x3_5+x4_5+0+x6_5+x7_5+x8_5+x9_5+x10_5+x11_5+x12_5+x13_5+x14_5</v>
      </c>
      <c r="H40" t="str">
        <f t="shared" si="46"/>
        <v>x0_6+x1_6+x2_6+x3_6+x4_6+x5_6+0+x7_6+x8_6+x9_6+x10_6+x11_6+x12_6+x13_6+x14_6</v>
      </c>
      <c r="I40" t="str">
        <f t="shared" si="46"/>
        <v>x0_7+x1_7+x2_7+x3_7+x4_7+x5_7+x6_7+0+x8_7+x9_7+x10_7+x11_7+x12_7+x13_7+x14_7</v>
      </c>
      <c r="J40" t="str">
        <f t="shared" si="46"/>
        <v>x0_8+x1_8+x2_8+x3_8+x4_8+x5_8+x6_8+x7_8+0+x9_8+x10_8+x11_8+x12_8+x13_8+x14_8</v>
      </c>
      <c r="K40" t="str">
        <f t="shared" si="46"/>
        <v>x0_9+x1_9+x2_9+x3_9+x4_9+x5_9+x6_9+x7_9+x8_9+0+x10_9+x11_9+x12_9+x13_9+x14_9</v>
      </c>
      <c r="L40" t="str">
        <f t="shared" si="46"/>
        <v>x0_10+x1_10+x2_10+x3_10+x4_10+x5_10+x6_10+x7_10+x8_10+x9_10+0+x11_10+x12_10+x13_10+x14_10</v>
      </c>
      <c r="M40" t="str">
        <f t="shared" si="46"/>
        <v>x0_11+x1_11+x2_11+x3_11+x4_11+x5_11+x6_11+x7_11+x8_11+x9_11+x10_11+0+x12_11+x13_11+x14_11</v>
      </c>
      <c r="N40" t="str">
        <f t="shared" si="46"/>
        <v>x0_12+x1_12+x2_12+x3_12+x4_12+x5_12+x6_12+x7_12+x8_12+x9_12+x10_12+x11_12+0+x13_12+x14_12</v>
      </c>
      <c r="O40" t="str">
        <f t="shared" si="46"/>
        <v>x0_13+x1_13+x2_13+x3_13+x4_13+x5_13+x6_13+x7_13+x8_13+x9_13+x10_13+x11_13+x12_13+0+x14_13</v>
      </c>
      <c r="P40" t="str">
        <f t="shared" si="46"/>
        <v>x0_14+x1_14+x2_14+x3_14+x4_14+x5_14+x6_14+x7_14+x8_14+x9_14+x10_14+x11_14+x12_14+x13_14+0</v>
      </c>
      <c r="Q40" t="str">
        <f t="shared" si="46"/>
        <v>x0_15+x1_15+x2_15+x3_15+x4_15+x5_15+x6_15+x7_15+x8_15+x9_15+x10_15+x11_15+x12_15+x13_15+x14_15</v>
      </c>
      <c r="R40" t="str">
        <f t="shared" ref="R40:V40" si="48">R39&amp;"+"&amp;R17</f>
        <v>x0_16+x1_16+x2_16+x3_16+x4_16+x5_16+x6_16+x7_16+x8_16+x9_16+x10_16+x11_16+x12_16+x13_16+x14_16</v>
      </c>
      <c r="S40" t="str">
        <f t="shared" si="48"/>
        <v>x0_17+x1_17+x2_17+x3_17+x4_17+x5_17+x6_17+x7_17+x8_17+x9_17+x10_17+x11_17+x12_17+x13_17+x14_17</v>
      </c>
      <c r="T40" t="str">
        <f t="shared" si="48"/>
        <v>x0_18+x1_18+x2_18+x3_18+x4_18+x5_18+x6_18+x7_18+x8_18+x9_18+x10_18+x11_18+x12_18+x13_18+x14_18</v>
      </c>
      <c r="U40" t="str">
        <f t="shared" si="48"/>
        <v>x0_19+x1_19+x2_19+x3_19+x4_19+x5_19+x6_19+x7_19+x8_19+x9_19+x10_19+x11_19+x12_19+x13_19+x14_19</v>
      </c>
      <c r="V40" t="str">
        <f t="shared" si="48"/>
        <v>x0_20+x1_20+x2_20+x3_20+x4_20+x5_20+x6_20+x7_20+x8_20+x9_20+x10_20+x11_20+x12_20+x13_20+x14_20</v>
      </c>
    </row>
    <row r="41" spans="2:22" hidden="1">
      <c r="B41" t="str">
        <f t="shared" si="46"/>
        <v>0+x1_0+x2_0+x3_0+x4_0+x5_0+x6_0+x7_0+x8_0+x9_0+x10_0+x11_0+x12_0+x13_0+x14_0+x15_0</v>
      </c>
      <c r="C41" t="str">
        <f t="shared" si="46"/>
        <v>x0_1+0+x2_1+x3_1+x4_1+x5_1+x6_1+x7_1+x8_1+x9_1+x10_1+x11_1+x12_1+x13_1+x14_1+x15_1</v>
      </c>
      <c r="D41" t="str">
        <f t="shared" si="46"/>
        <v>x0_2+x1_2+0+x3_2+x4_2+x5_2+x6_2+x7_2+x8_2+x9_2+x10_2+x11_2+x12_2+x13_2+x14_2+x15_2</v>
      </c>
      <c r="E41" t="str">
        <f t="shared" si="46"/>
        <v>x0_3+x1_3+x2_3+0+x4_3+x5_3+x6_3+x7_3+x8_3+x9_3+x10_3+x11_3+x12_3+x13_3+x14_3+x15_3</v>
      </c>
      <c r="F41" t="str">
        <f t="shared" si="46"/>
        <v>x0_4+x1_4+x2_4+x3_4+0+x5_4+x6_4+x7_4+x8_4+x9_4+x10_4+x11_4+x12_4+x13_4+x14_4+x15_4</v>
      </c>
      <c r="G41" t="str">
        <f t="shared" si="46"/>
        <v>x0_5+x1_5+x2_5+x3_5+x4_5+0+x6_5+x7_5+x8_5+x9_5+x10_5+x11_5+x12_5+x13_5+x14_5+x15_5</v>
      </c>
      <c r="H41" t="str">
        <f t="shared" si="46"/>
        <v>x0_6+x1_6+x2_6+x3_6+x4_6+x5_6+0+x7_6+x8_6+x9_6+x10_6+x11_6+x12_6+x13_6+x14_6+x15_6</v>
      </c>
      <c r="I41" t="str">
        <f t="shared" si="46"/>
        <v>x0_7+x1_7+x2_7+x3_7+x4_7+x5_7+x6_7+0+x8_7+x9_7+x10_7+x11_7+x12_7+x13_7+x14_7+x15_7</v>
      </c>
      <c r="J41" t="str">
        <f t="shared" si="46"/>
        <v>x0_8+x1_8+x2_8+x3_8+x4_8+x5_8+x6_8+x7_8+0+x9_8+x10_8+x11_8+x12_8+x13_8+x14_8+x15_8</v>
      </c>
      <c r="K41" t="str">
        <f t="shared" si="46"/>
        <v>x0_9+x1_9+x2_9+x3_9+x4_9+x5_9+x6_9+x7_9+x8_9+0+x10_9+x11_9+x12_9+x13_9+x14_9+x15_9</v>
      </c>
      <c r="L41" t="str">
        <f t="shared" si="46"/>
        <v>x0_10+x1_10+x2_10+x3_10+x4_10+x5_10+x6_10+x7_10+x8_10+x9_10+0+x11_10+x12_10+x13_10+x14_10+x15_10</v>
      </c>
      <c r="M41" t="str">
        <f t="shared" si="46"/>
        <v>x0_11+x1_11+x2_11+x3_11+x4_11+x5_11+x6_11+x7_11+x8_11+x9_11+x10_11+0+x12_11+x13_11+x14_11+x15_11</v>
      </c>
      <c r="N41" t="str">
        <f t="shared" si="46"/>
        <v>x0_12+x1_12+x2_12+x3_12+x4_12+x5_12+x6_12+x7_12+x8_12+x9_12+x10_12+x11_12+0+x13_12+x14_12+x15_12</v>
      </c>
      <c r="O41" t="str">
        <f t="shared" si="46"/>
        <v>x0_13+x1_13+x2_13+x3_13+x4_13+x5_13+x6_13+x7_13+x8_13+x9_13+x10_13+x11_13+x12_13+0+x14_13+x15_13</v>
      </c>
      <c r="P41" t="str">
        <f t="shared" si="46"/>
        <v>x0_14+x1_14+x2_14+x3_14+x4_14+x5_14+x6_14+x7_14+x8_14+x9_14+x10_14+x11_14+x12_14+x13_14+0+x15_14</v>
      </c>
      <c r="Q41" t="str">
        <f t="shared" si="46"/>
        <v>x0_15+x1_15+x2_15+x3_15+x4_15+x5_15+x6_15+x7_15+x8_15+x9_15+x10_15+x11_15+x12_15+x13_15+x14_15+0</v>
      </c>
      <c r="R41" t="str">
        <f t="shared" ref="R41:V41" si="49">R40&amp;"+"&amp;R18</f>
        <v>x0_16+x1_16+x2_16+x3_16+x4_16+x5_16+x6_16+x7_16+x8_16+x9_16+x10_16+x11_16+x12_16+x13_16+x14_16+x15_16</v>
      </c>
      <c r="S41" t="str">
        <f t="shared" si="49"/>
        <v>x0_17+x1_17+x2_17+x3_17+x4_17+x5_17+x6_17+x7_17+x8_17+x9_17+x10_17+x11_17+x12_17+x13_17+x14_17+x15_17</v>
      </c>
      <c r="T41" t="str">
        <f t="shared" si="49"/>
        <v>x0_18+x1_18+x2_18+x3_18+x4_18+x5_18+x6_18+x7_18+x8_18+x9_18+x10_18+x11_18+x12_18+x13_18+x14_18+x15_18</v>
      </c>
      <c r="U41" t="str">
        <f t="shared" si="49"/>
        <v>x0_19+x1_19+x2_19+x3_19+x4_19+x5_19+x6_19+x7_19+x8_19+x9_19+x10_19+x11_19+x12_19+x13_19+x14_19+x15_19</v>
      </c>
      <c r="V41" t="str">
        <f t="shared" si="49"/>
        <v>x0_20+x1_20+x2_20+x3_20+x4_20+x5_20+x6_20+x7_20+x8_20+x9_20+x10_20+x11_20+x12_20+x13_20+x14_20+x15_20</v>
      </c>
    </row>
    <row r="42" spans="2:22" hidden="1">
      <c r="B42" t="str">
        <f t="shared" ref="B42:V42" si="50">B41&amp;"+"&amp;B19</f>
        <v>0+x1_0+x2_0+x3_0+x4_0+x5_0+x6_0+x7_0+x8_0+x9_0+x10_0+x11_0+x12_0+x13_0+x14_0+x15_0+x16_0</v>
      </c>
      <c r="C42" t="str">
        <f t="shared" si="50"/>
        <v>x0_1+0+x2_1+x3_1+x4_1+x5_1+x6_1+x7_1+x8_1+x9_1+x10_1+x11_1+x12_1+x13_1+x14_1+x15_1+x16_1</v>
      </c>
      <c r="D42" t="str">
        <f t="shared" si="50"/>
        <v>x0_2+x1_2+0+x3_2+x4_2+x5_2+x6_2+x7_2+x8_2+x9_2+x10_2+x11_2+x12_2+x13_2+x14_2+x15_2+x16_2</v>
      </c>
      <c r="E42" t="str">
        <f t="shared" si="50"/>
        <v>x0_3+x1_3+x2_3+0+x4_3+x5_3+x6_3+x7_3+x8_3+x9_3+x10_3+x11_3+x12_3+x13_3+x14_3+x15_3+x16_3</v>
      </c>
      <c r="F42" t="str">
        <f t="shared" si="50"/>
        <v>x0_4+x1_4+x2_4+x3_4+0+x5_4+x6_4+x7_4+x8_4+x9_4+x10_4+x11_4+x12_4+x13_4+x14_4+x15_4+x16_4</v>
      </c>
      <c r="G42" t="str">
        <f t="shared" si="50"/>
        <v>x0_5+x1_5+x2_5+x3_5+x4_5+0+x6_5+x7_5+x8_5+x9_5+x10_5+x11_5+x12_5+x13_5+x14_5+x15_5+x16_5</v>
      </c>
      <c r="H42" t="str">
        <f t="shared" si="50"/>
        <v>x0_6+x1_6+x2_6+x3_6+x4_6+x5_6+0+x7_6+x8_6+x9_6+x10_6+x11_6+x12_6+x13_6+x14_6+x15_6+x16_6</v>
      </c>
      <c r="I42" t="str">
        <f t="shared" si="50"/>
        <v>x0_7+x1_7+x2_7+x3_7+x4_7+x5_7+x6_7+0+x8_7+x9_7+x10_7+x11_7+x12_7+x13_7+x14_7+x15_7+x16_7</v>
      </c>
      <c r="J42" t="str">
        <f t="shared" si="50"/>
        <v>x0_8+x1_8+x2_8+x3_8+x4_8+x5_8+x6_8+x7_8+0+x9_8+x10_8+x11_8+x12_8+x13_8+x14_8+x15_8+x16_8</v>
      </c>
      <c r="K42" t="str">
        <f t="shared" si="50"/>
        <v>x0_9+x1_9+x2_9+x3_9+x4_9+x5_9+x6_9+x7_9+x8_9+0+x10_9+x11_9+x12_9+x13_9+x14_9+x15_9+x16_9</v>
      </c>
      <c r="L42" t="str">
        <f t="shared" si="50"/>
        <v>x0_10+x1_10+x2_10+x3_10+x4_10+x5_10+x6_10+x7_10+x8_10+x9_10+0+x11_10+x12_10+x13_10+x14_10+x15_10+x16_10</v>
      </c>
      <c r="M42" t="str">
        <f t="shared" si="50"/>
        <v>x0_11+x1_11+x2_11+x3_11+x4_11+x5_11+x6_11+x7_11+x8_11+x9_11+x10_11+0+x12_11+x13_11+x14_11+x15_11+x16_11</v>
      </c>
      <c r="N42" t="str">
        <f t="shared" si="50"/>
        <v>x0_12+x1_12+x2_12+x3_12+x4_12+x5_12+x6_12+x7_12+x8_12+x9_12+x10_12+x11_12+0+x13_12+x14_12+x15_12+x16_12</v>
      </c>
      <c r="O42" t="str">
        <f t="shared" si="50"/>
        <v>x0_13+x1_13+x2_13+x3_13+x4_13+x5_13+x6_13+x7_13+x8_13+x9_13+x10_13+x11_13+x12_13+0+x14_13+x15_13+x16_13</v>
      </c>
      <c r="P42" t="str">
        <f t="shared" si="50"/>
        <v>x0_14+x1_14+x2_14+x3_14+x4_14+x5_14+x6_14+x7_14+x8_14+x9_14+x10_14+x11_14+x12_14+x13_14+0+x15_14+x16_14</v>
      </c>
      <c r="Q42" t="str">
        <f t="shared" si="50"/>
        <v>x0_15+x1_15+x2_15+x3_15+x4_15+x5_15+x6_15+x7_15+x8_15+x9_15+x10_15+x11_15+x12_15+x13_15+x14_15+0+x16_15</v>
      </c>
      <c r="R42" t="str">
        <f t="shared" si="50"/>
        <v>x0_16+x1_16+x2_16+x3_16+x4_16+x5_16+x6_16+x7_16+x8_16+x9_16+x10_16+x11_16+x12_16+x13_16+x14_16+x15_16+0</v>
      </c>
      <c r="S42" t="str">
        <f t="shared" si="50"/>
        <v>x0_17+x1_17+x2_17+x3_17+x4_17+x5_17+x6_17+x7_17+x8_17+x9_17+x10_17+x11_17+x12_17+x13_17+x14_17+x15_17+x16_17</v>
      </c>
      <c r="T42" t="str">
        <f t="shared" si="50"/>
        <v>x0_18+x1_18+x2_18+x3_18+x4_18+x5_18+x6_18+x7_18+x8_18+x9_18+x10_18+x11_18+x12_18+x13_18+x14_18+x15_18+x16_18</v>
      </c>
      <c r="U42" t="str">
        <f t="shared" si="50"/>
        <v>x0_19+x1_19+x2_19+x3_19+x4_19+x5_19+x6_19+x7_19+x8_19+x9_19+x10_19+x11_19+x12_19+x13_19+x14_19+x15_19+x16_19</v>
      </c>
      <c r="V42" t="str">
        <f t="shared" si="50"/>
        <v>x0_20+x1_20+x2_20+x3_20+x4_20+x5_20+x6_20+x7_20+x8_20+x9_20+x10_20+x11_20+x12_20+x13_20+x14_20+x15_20+x16_20</v>
      </c>
    </row>
    <row r="43" spans="2:22" hidden="1">
      <c r="B43" t="str">
        <f t="shared" ref="B43:Q44" si="51">B42&amp;"+"&amp;B20</f>
        <v>0+x1_0+x2_0+x3_0+x4_0+x5_0+x6_0+x7_0+x8_0+x9_0+x10_0+x11_0+x12_0+x13_0+x14_0+x15_0+x16_0+x17_0</v>
      </c>
      <c r="C43" t="str">
        <f t="shared" si="51"/>
        <v>x0_1+0+x2_1+x3_1+x4_1+x5_1+x6_1+x7_1+x8_1+x9_1+x10_1+x11_1+x12_1+x13_1+x14_1+x15_1+x16_1+x17_1</v>
      </c>
      <c r="D43" t="str">
        <f t="shared" si="51"/>
        <v>x0_2+x1_2+0+x3_2+x4_2+x5_2+x6_2+x7_2+x8_2+x9_2+x10_2+x11_2+x12_2+x13_2+x14_2+x15_2+x16_2+x17_2</v>
      </c>
      <c r="E43" t="str">
        <f t="shared" si="51"/>
        <v>x0_3+x1_3+x2_3+0+x4_3+x5_3+x6_3+x7_3+x8_3+x9_3+x10_3+x11_3+x12_3+x13_3+x14_3+x15_3+x16_3+x17_3</v>
      </c>
      <c r="F43" t="str">
        <f t="shared" si="51"/>
        <v>x0_4+x1_4+x2_4+x3_4+0+x5_4+x6_4+x7_4+x8_4+x9_4+x10_4+x11_4+x12_4+x13_4+x14_4+x15_4+x16_4+x17_4</v>
      </c>
      <c r="G43" t="str">
        <f t="shared" si="51"/>
        <v>x0_5+x1_5+x2_5+x3_5+x4_5+0+x6_5+x7_5+x8_5+x9_5+x10_5+x11_5+x12_5+x13_5+x14_5+x15_5+x16_5+x17_5</v>
      </c>
      <c r="H43" t="str">
        <f t="shared" si="51"/>
        <v>x0_6+x1_6+x2_6+x3_6+x4_6+x5_6+0+x7_6+x8_6+x9_6+x10_6+x11_6+x12_6+x13_6+x14_6+x15_6+x16_6+x17_6</v>
      </c>
      <c r="I43" t="str">
        <f t="shared" si="51"/>
        <v>x0_7+x1_7+x2_7+x3_7+x4_7+x5_7+x6_7+0+x8_7+x9_7+x10_7+x11_7+x12_7+x13_7+x14_7+x15_7+x16_7+x17_7</v>
      </c>
      <c r="J43" t="str">
        <f t="shared" si="51"/>
        <v>x0_8+x1_8+x2_8+x3_8+x4_8+x5_8+x6_8+x7_8+0+x9_8+x10_8+x11_8+x12_8+x13_8+x14_8+x15_8+x16_8+x17_8</v>
      </c>
      <c r="K43" t="str">
        <f t="shared" si="51"/>
        <v>x0_9+x1_9+x2_9+x3_9+x4_9+x5_9+x6_9+x7_9+x8_9+0+x10_9+x11_9+x12_9+x13_9+x14_9+x15_9+x16_9+x17_9</v>
      </c>
      <c r="L43" t="str">
        <f t="shared" si="51"/>
        <v>x0_10+x1_10+x2_10+x3_10+x4_10+x5_10+x6_10+x7_10+x8_10+x9_10+0+x11_10+x12_10+x13_10+x14_10+x15_10+x16_10+x17_10</v>
      </c>
      <c r="M43" t="str">
        <f t="shared" si="51"/>
        <v>x0_11+x1_11+x2_11+x3_11+x4_11+x5_11+x6_11+x7_11+x8_11+x9_11+x10_11+0+x12_11+x13_11+x14_11+x15_11+x16_11+x17_11</v>
      </c>
      <c r="N43" t="str">
        <f t="shared" si="51"/>
        <v>x0_12+x1_12+x2_12+x3_12+x4_12+x5_12+x6_12+x7_12+x8_12+x9_12+x10_12+x11_12+0+x13_12+x14_12+x15_12+x16_12+x17_12</v>
      </c>
      <c r="O43" t="str">
        <f t="shared" si="51"/>
        <v>x0_13+x1_13+x2_13+x3_13+x4_13+x5_13+x6_13+x7_13+x8_13+x9_13+x10_13+x11_13+x12_13+0+x14_13+x15_13+x16_13+x17_13</v>
      </c>
      <c r="P43" t="str">
        <f t="shared" si="51"/>
        <v>x0_14+x1_14+x2_14+x3_14+x4_14+x5_14+x6_14+x7_14+x8_14+x9_14+x10_14+x11_14+x12_14+x13_14+0+x15_14+x16_14+x17_14</v>
      </c>
      <c r="Q43" t="str">
        <f t="shared" si="51"/>
        <v>x0_15+x1_15+x2_15+x3_15+x4_15+x5_15+x6_15+x7_15+x8_15+x9_15+x10_15+x11_15+x12_15+x13_15+x14_15+0+x16_15+x17_15</v>
      </c>
      <c r="R43" t="str">
        <f t="shared" ref="R43:V43" si="52">R42&amp;"+"&amp;R20</f>
        <v>x0_16+x1_16+x2_16+x3_16+x4_16+x5_16+x6_16+x7_16+x8_16+x9_16+x10_16+x11_16+x12_16+x13_16+x14_16+x15_16+0+x17_16</v>
      </c>
      <c r="S43" t="str">
        <f t="shared" si="52"/>
        <v>x0_17+x1_17+x2_17+x3_17+x4_17+x5_17+x6_17+x7_17+x8_17+x9_17+x10_17+x11_17+x12_17+x13_17+x14_17+x15_17+x16_17+0</v>
      </c>
      <c r="T43" t="str">
        <f t="shared" si="52"/>
        <v>x0_18+x1_18+x2_18+x3_18+x4_18+x5_18+x6_18+x7_18+x8_18+x9_18+x10_18+x11_18+x12_18+x13_18+x14_18+x15_18+x16_18+x17_18</v>
      </c>
      <c r="U43" t="str">
        <f t="shared" si="52"/>
        <v>x0_19+x1_19+x2_19+x3_19+x4_19+x5_19+x6_19+x7_19+x8_19+x9_19+x10_19+x11_19+x12_19+x13_19+x14_19+x15_19+x16_19+x17_19</v>
      </c>
      <c r="V43" t="str">
        <f t="shared" si="52"/>
        <v>x0_20+x1_20+x2_20+x3_20+x4_20+x5_20+x6_20+x7_20+x8_20+x9_20+x10_20+x11_20+x12_20+x13_20+x14_20+x15_20+x16_20+x17_20</v>
      </c>
    </row>
    <row r="44" spans="2:22" hidden="1">
      <c r="B44" t="str">
        <f t="shared" si="51"/>
        <v>0+x1_0+x2_0+x3_0+x4_0+x5_0+x6_0+x7_0+x8_0+x9_0+x10_0+x11_0+x12_0+x13_0+x14_0+x15_0+x16_0+x17_0+x18_0</v>
      </c>
      <c r="C44" t="str">
        <f t="shared" si="51"/>
        <v>x0_1+0+x2_1+x3_1+x4_1+x5_1+x6_1+x7_1+x8_1+x9_1+x10_1+x11_1+x12_1+x13_1+x14_1+x15_1+x16_1+x17_1+x18_1</v>
      </c>
      <c r="D44" t="str">
        <f t="shared" si="51"/>
        <v>x0_2+x1_2+0+x3_2+x4_2+x5_2+x6_2+x7_2+x8_2+x9_2+x10_2+x11_2+x12_2+x13_2+x14_2+x15_2+x16_2+x17_2+x18_2</v>
      </c>
      <c r="E44" t="str">
        <f t="shared" si="51"/>
        <v>x0_3+x1_3+x2_3+0+x4_3+x5_3+x6_3+x7_3+x8_3+x9_3+x10_3+x11_3+x12_3+x13_3+x14_3+x15_3+x16_3+x17_3+x18_3</v>
      </c>
      <c r="F44" t="str">
        <f t="shared" si="51"/>
        <v>x0_4+x1_4+x2_4+x3_4+0+x5_4+x6_4+x7_4+x8_4+x9_4+x10_4+x11_4+x12_4+x13_4+x14_4+x15_4+x16_4+x17_4+x18_4</v>
      </c>
      <c r="G44" t="str">
        <f t="shared" si="51"/>
        <v>x0_5+x1_5+x2_5+x3_5+x4_5+0+x6_5+x7_5+x8_5+x9_5+x10_5+x11_5+x12_5+x13_5+x14_5+x15_5+x16_5+x17_5+x18_5</v>
      </c>
      <c r="H44" t="str">
        <f t="shared" si="51"/>
        <v>x0_6+x1_6+x2_6+x3_6+x4_6+x5_6+0+x7_6+x8_6+x9_6+x10_6+x11_6+x12_6+x13_6+x14_6+x15_6+x16_6+x17_6+x18_6</v>
      </c>
      <c r="I44" t="str">
        <f t="shared" si="51"/>
        <v>x0_7+x1_7+x2_7+x3_7+x4_7+x5_7+x6_7+0+x8_7+x9_7+x10_7+x11_7+x12_7+x13_7+x14_7+x15_7+x16_7+x17_7+x18_7</v>
      </c>
      <c r="J44" t="str">
        <f t="shared" si="51"/>
        <v>x0_8+x1_8+x2_8+x3_8+x4_8+x5_8+x6_8+x7_8+0+x9_8+x10_8+x11_8+x12_8+x13_8+x14_8+x15_8+x16_8+x17_8+x18_8</v>
      </c>
      <c r="K44" t="str">
        <f t="shared" si="51"/>
        <v>x0_9+x1_9+x2_9+x3_9+x4_9+x5_9+x6_9+x7_9+x8_9+0+x10_9+x11_9+x12_9+x13_9+x14_9+x15_9+x16_9+x17_9+x18_9</v>
      </c>
      <c r="L44" t="str">
        <f t="shared" si="51"/>
        <v>x0_10+x1_10+x2_10+x3_10+x4_10+x5_10+x6_10+x7_10+x8_10+x9_10+0+x11_10+x12_10+x13_10+x14_10+x15_10+x16_10+x17_10+x18_10</v>
      </c>
      <c r="M44" t="str">
        <f t="shared" si="51"/>
        <v>x0_11+x1_11+x2_11+x3_11+x4_11+x5_11+x6_11+x7_11+x8_11+x9_11+x10_11+0+x12_11+x13_11+x14_11+x15_11+x16_11+x17_11+x18_11</v>
      </c>
      <c r="N44" t="str">
        <f t="shared" si="51"/>
        <v>x0_12+x1_12+x2_12+x3_12+x4_12+x5_12+x6_12+x7_12+x8_12+x9_12+x10_12+x11_12+0+x13_12+x14_12+x15_12+x16_12+x17_12+x18_12</v>
      </c>
      <c r="O44" t="str">
        <f t="shared" si="51"/>
        <v>x0_13+x1_13+x2_13+x3_13+x4_13+x5_13+x6_13+x7_13+x8_13+x9_13+x10_13+x11_13+x12_13+0+x14_13+x15_13+x16_13+x17_13+x18_13</v>
      </c>
      <c r="P44" t="str">
        <f t="shared" si="51"/>
        <v>x0_14+x1_14+x2_14+x3_14+x4_14+x5_14+x6_14+x7_14+x8_14+x9_14+x10_14+x11_14+x12_14+x13_14+0+x15_14+x16_14+x17_14+x18_14</v>
      </c>
      <c r="Q44" t="str">
        <f t="shared" si="51"/>
        <v>x0_15+x1_15+x2_15+x3_15+x4_15+x5_15+x6_15+x7_15+x8_15+x9_15+x10_15+x11_15+x12_15+x13_15+x14_15+0+x16_15+x17_15+x18_15</v>
      </c>
      <c r="R44" t="str">
        <f t="shared" ref="R44:V44" si="53">R43&amp;"+"&amp;R21</f>
        <v>x0_16+x1_16+x2_16+x3_16+x4_16+x5_16+x6_16+x7_16+x8_16+x9_16+x10_16+x11_16+x12_16+x13_16+x14_16+x15_16+0+x17_16+x18_16</v>
      </c>
      <c r="S44" t="str">
        <f t="shared" si="53"/>
        <v>x0_17+x1_17+x2_17+x3_17+x4_17+x5_17+x6_17+x7_17+x8_17+x9_17+x10_17+x11_17+x12_17+x13_17+x14_17+x15_17+x16_17+0+x18_17</v>
      </c>
      <c r="T44" t="str">
        <f t="shared" si="53"/>
        <v>x0_18+x1_18+x2_18+x3_18+x4_18+x5_18+x6_18+x7_18+x8_18+x9_18+x10_18+x11_18+x12_18+x13_18+x14_18+x15_18+x16_18+x17_18+0</v>
      </c>
      <c r="U44" t="str">
        <f t="shared" si="53"/>
        <v>x0_19+x1_19+x2_19+x3_19+x4_19+x5_19+x6_19+x7_19+x8_19+x9_19+x10_19+x11_19+x12_19+x13_19+x14_19+x15_19+x16_19+x17_19+x18_19</v>
      </c>
      <c r="V44" t="str">
        <f t="shared" si="53"/>
        <v>x0_20+x1_20+x2_20+x3_20+x4_20+x5_20+x6_20+x7_20+x8_20+x9_20+x10_20+x11_20+x12_20+x13_20+x14_20+x15_20+x16_20+x17_20+x18_20</v>
      </c>
    </row>
    <row r="45" spans="2:22" hidden="1">
      <c r="B45" t="str">
        <f t="shared" ref="B45:Q46" si="54">B44&amp;"+"&amp;B22</f>
        <v>0+x1_0+x2_0+x3_0+x4_0+x5_0+x6_0+x7_0+x8_0+x9_0+x10_0+x11_0+x12_0+x13_0+x14_0+x15_0+x16_0+x17_0+x18_0+x19_0</v>
      </c>
      <c r="C45" t="str">
        <f t="shared" si="54"/>
        <v>x0_1+0+x2_1+x3_1+x4_1+x5_1+x6_1+x7_1+x8_1+x9_1+x10_1+x11_1+x12_1+x13_1+x14_1+x15_1+x16_1+x17_1+x18_1+x19_1</v>
      </c>
      <c r="D45" t="str">
        <f t="shared" si="54"/>
        <v>x0_2+x1_2+0+x3_2+x4_2+x5_2+x6_2+x7_2+x8_2+x9_2+x10_2+x11_2+x12_2+x13_2+x14_2+x15_2+x16_2+x17_2+x18_2+x19_2</v>
      </c>
      <c r="E45" t="str">
        <f t="shared" si="54"/>
        <v>x0_3+x1_3+x2_3+0+x4_3+x5_3+x6_3+x7_3+x8_3+x9_3+x10_3+x11_3+x12_3+x13_3+x14_3+x15_3+x16_3+x17_3+x18_3+x19_3</v>
      </c>
      <c r="F45" t="str">
        <f t="shared" si="54"/>
        <v>x0_4+x1_4+x2_4+x3_4+0+x5_4+x6_4+x7_4+x8_4+x9_4+x10_4+x11_4+x12_4+x13_4+x14_4+x15_4+x16_4+x17_4+x18_4+x19_4</v>
      </c>
      <c r="G45" t="str">
        <f t="shared" si="54"/>
        <v>x0_5+x1_5+x2_5+x3_5+x4_5+0+x6_5+x7_5+x8_5+x9_5+x10_5+x11_5+x12_5+x13_5+x14_5+x15_5+x16_5+x17_5+x18_5+x19_5</v>
      </c>
      <c r="H45" t="str">
        <f t="shared" si="54"/>
        <v>x0_6+x1_6+x2_6+x3_6+x4_6+x5_6+0+x7_6+x8_6+x9_6+x10_6+x11_6+x12_6+x13_6+x14_6+x15_6+x16_6+x17_6+x18_6+x19_6</v>
      </c>
      <c r="I45" t="str">
        <f t="shared" si="54"/>
        <v>x0_7+x1_7+x2_7+x3_7+x4_7+x5_7+x6_7+0+x8_7+x9_7+x10_7+x11_7+x12_7+x13_7+x14_7+x15_7+x16_7+x17_7+x18_7+x19_7</v>
      </c>
      <c r="J45" t="str">
        <f t="shared" si="54"/>
        <v>x0_8+x1_8+x2_8+x3_8+x4_8+x5_8+x6_8+x7_8+0+x9_8+x10_8+x11_8+x12_8+x13_8+x14_8+x15_8+x16_8+x17_8+x18_8+x19_8</v>
      </c>
      <c r="K45" t="str">
        <f t="shared" si="54"/>
        <v>x0_9+x1_9+x2_9+x3_9+x4_9+x5_9+x6_9+x7_9+x8_9+0+x10_9+x11_9+x12_9+x13_9+x14_9+x15_9+x16_9+x17_9+x18_9+x19_9</v>
      </c>
      <c r="L45" t="str">
        <f t="shared" si="54"/>
        <v>x0_10+x1_10+x2_10+x3_10+x4_10+x5_10+x6_10+x7_10+x8_10+x9_10+0+x11_10+x12_10+x13_10+x14_10+x15_10+x16_10+x17_10+x18_10+x19_10</v>
      </c>
      <c r="M45" t="str">
        <f t="shared" si="54"/>
        <v>x0_11+x1_11+x2_11+x3_11+x4_11+x5_11+x6_11+x7_11+x8_11+x9_11+x10_11+0+x12_11+x13_11+x14_11+x15_11+x16_11+x17_11+x18_11+x19_11</v>
      </c>
      <c r="N45" t="str">
        <f t="shared" si="54"/>
        <v>x0_12+x1_12+x2_12+x3_12+x4_12+x5_12+x6_12+x7_12+x8_12+x9_12+x10_12+x11_12+0+x13_12+x14_12+x15_12+x16_12+x17_12+x18_12+x19_12</v>
      </c>
      <c r="O45" t="str">
        <f t="shared" si="54"/>
        <v>x0_13+x1_13+x2_13+x3_13+x4_13+x5_13+x6_13+x7_13+x8_13+x9_13+x10_13+x11_13+x12_13+0+x14_13+x15_13+x16_13+x17_13+x18_13+x19_13</v>
      </c>
      <c r="P45" t="str">
        <f t="shared" si="54"/>
        <v>x0_14+x1_14+x2_14+x3_14+x4_14+x5_14+x6_14+x7_14+x8_14+x9_14+x10_14+x11_14+x12_14+x13_14+0+x15_14+x16_14+x17_14+x18_14+x19_14</v>
      </c>
      <c r="Q45" t="str">
        <f t="shared" si="54"/>
        <v>x0_15+x1_15+x2_15+x3_15+x4_15+x5_15+x6_15+x7_15+x8_15+x9_15+x10_15+x11_15+x12_15+x13_15+x14_15+0+x16_15+x17_15+x18_15+x19_15</v>
      </c>
      <c r="R45" t="str">
        <f t="shared" ref="R45:V45" si="55">R44&amp;"+"&amp;R22</f>
        <v>x0_16+x1_16+x2_16+x3_16+x4_16+x5_16+x6_16+x7_16+x8_16+x9_16+x10_16+x11_16+x12_16+x13_16+x14_16+x15_16+0+x17_16+x18_16+x19_16</v>
      </c>
      <c r="S45" t="str">
        <f t="shared" si="55"/>
        <v>x0_17+x1_17+x2_17+x3_17+x4_17+x5_17+x6_17+x7_17+x8_17+x9_17+x10_17+x11_17+x12_17+x13_17+x14_17+x15_17+x16_17+0+x18_17+x19_17</v>
      </c>
      <c r="T45" t="str">
        <f t="shared" si="55"/>
        <v>x0_18+x1_18+x2_18+x3_18+x4_18+x5_18+x6_18+x7_18+x8_18+x9_18+x10_18+x11_18+x12_18+x13_18+x14_18+x15_18+x16_18+x17_18+0+x19_18</v>
      </c>
      <c r="U45" t="str">
        <f t="shared" si="55"/>
        <v>x0_19+x1_19+x2_19+x3_19+x4_19+x5_19+x6_19+x7_19+x8_19+x9_19+x10_19+x11_19+x12_19+x13_19+x14_19+x15_19+x16_19+x17_19+x18_19+0</v>
      </c>
      <c r="V45" t="str">
        <f t="shared" si="55"/>
        <v>x0_20+x1_20+x2_20+x3_20+x4_20+x5_20+x6_20+x7_20+x8_20+x9_20+x10_20+x11_20+x12_20+x13_20+x14_20+x15_20+x16_20+x17_20+x18_20+x19_20</v>
      </c>
    </row>
    <row r="46" spans="2:22">
      <c r="B46" t="str">
        <f t="shared" si="54"/>
        <v>0+x1_0+x2_0+x3_0+x4_0+x5_0+x6_0+x7_0+x8_0+x9_0+x10_0+x11_0+x12_0+x13_0+x14_0+x15_0+x16_0+x17_0+x18_0+x19_0+x20_0</v>
      </c>
      <c r="C46" t="str">
        <f t="shared" si="54"/>
        <v>x0_1+0+x2_1+x3_1+x4_1+x5_1+x6_1+x7_1+x8_1+x9_1+x10_1+x11_1+x12_1+x13_1+x14_1+x15_1+x16_1+x17_1+x18_1+x19_1+x20_1</v>
      </c>
      <c r="D46" t="str">
        <f t="shared" si="54"/>
        <v>x0_2+x1_2+0+x3_2+x4_2+x5_2+x6_2+x7_2+x8_2+x9_2+x10_2+x11_2+x12_2+x13_2+x14_2+x15_2+x16_2+x17_2+x18_2+x19_2+x20_2</v>
      </c>
      <c r="E46" t="str">
        <f t="shared" si="54"/>
        <v>x0_3+x1_3+x2_3+0+x4_3+x5_3+x6_3+x7_3+x8_3+x9_3+x10_3+x11_3+x12_3+x13_3+x14_3+x15_3+x16_3+x17_3+x18_3+x19_3+x20_3</v>
      </c>
      <c r="F46" t="str">
        <f t="shared" si="54"/>
        <v>x0_4+x1_4+x2_4+x3_4+0+x5_4+x6_4+x7_4+x8_4+x9_4+x10_4+x11_4+x12_4+x13_4+x14_4+x15_4+x16_4+x17_4+x18_4+x19_4+x20_4</v>
      </c>
      <c r="G46" t="str">
        <f t="shared" si="54"/>
        <v>x0_5+x1_5+x2_5+x3_5+x4_5+0+x6_5+x7_5+x8_5+x9_5+x10_5+x11_5+x12_5+x13_5+x14_5+x15_5+x16_5+x17_5+x18_5+x19_5+x20_5</v>
      </c>
      <c r="H46" t="str">
        <f t="shared" si="54"/>
        <v>x0_6+x1_6+x2_6+x3_6+x4_6+x5_6+0+x7_6+x8_6+x9_6+x10_6+x11_6+x12_6+x13_6+x14_6+x15_6+x16_6+x17_6+x18_6+x19_6+x20_6</v>
      </c>
      <c r="I46" t="str">
        <f t="shared" si="54"/>
        <v>x0_7+x1_7+x2_7+x3_7+x4_7+x5_7+x6_7+0+x8_7+x9_7+x10_7+x11_7+x12_7+x13_7+x14_7+x15_7+x16_7+x17_7+x18_7+x19_7+x20_7</v>
      </c>
      <c r="J46" t="str">
        <f t="shared" si="54"/>
        <v>x0_8+x1_8+x2_8+x3_8+x4_8+x5_8+x6_8+x7_8+0+x9_8+x10_8+x11_8+x12_8+x13_8+x14_8+x15_8+x16_8+x17_8+x18_8+x19_8+x20_8</v>
      </c>
      <c r="K46" t="str">
        <f t="shared" si="54"/>
        <v>x0_9+x1_9+x2_9+x3_9+x4_9+x5_9+x6_9+x7_9+x8_9+0+x10_9+x11_9+x12_9+x13_9+x14_9+x15_9+x16_9+x17_9+x18_9+x19_9+x20_9</v>
      </c>
      <c r="L46" t="str">
        <f t="shared" si="54"/>
        <v>x0_10+x1_10+x2_10+x3_10+x4_10+x5_10+x6_10+x7_10+x8_10+x9_10+0+x11_10+x12_10+x13_10+x14_10+x15_10+x16_10+x17_10+x18_10+x19_10+x20_10</v>
      </c>
      <c r="M46" t="str">
        <f t="shared" si="54"/>
        <v>x0_11+x1_11+x2_11+x3_11+x4_11+x5_11+x6_11+x7_11+x8_11+x9_11+x10_11+0+x12_11+x13_11+x14_11+x15_11+x16_11+x17_11+x18_11+x19_11+x20_11</v>
      </c>
      <c r="N46" t="str">
        <f t="shared" si="54"/>
        <v>x0_12+x1_12+x2_12+x3_12+x4_12+x5_12+x6_12+x7_12+x8_12+x9_12+x10_12+x11_12+0+x13_12+x14_12+x15_12+x16_12+x17_12+x18_12+x19_12+x20_12</v>
      </c>
      <c r="O46" t="str">
        <f t="shared" si="54"/>
        <v>x0_13+x1_13+x2_13+x3_13+x4_13+x5_13+x6_13+x7_13+x8_13+x9_13+x10_13+x11_13+x12_13+0+x14_13+x15_13+x16_13+x17_13+x18_13+x19_13+x20_13</v>
      </c>
      <c r="P46" t="str">
        <f t="shared" si="54"/>
        <v>x0_14+x1_14+x2_14+x3_14+x4_14+x5_14+x6_14+x7_14+x8_14+x9_14+x10_14+x11_14+x12_14+x13_14+0+x15_14+x16_14+x17_14+x18_14+x19_14+x20_14</v>
      </c>
      <c r="Q46" t="str">
        <f t="shared" si="54"/>
        <v>x0_15+x1_15+x2_15+x3_15+x4_15+x5_15+x6_15+x7_15+x8_15+x9_15+x10_15+x11_15+x12_15+x13_15+x14_15+0+x16_15+x17_15+x18_15+x19_15+x20_15</v>
      </c>
      <c r="R46" t="str">
        <f t="shared" ref="R46:V46" si="56">R45&amp;"+"&amp;R23</f>
        <v>x0_16+x1_16+x2_16+x3_16+x4_16+x5_16+x6_16+x7_16+x8_16+x9_16+x10_16+x11_16+x12_16+x13_16+x14_16+x15_16+0+x17_16+x18_16+x19_16+x20_16</v>
      </c>
      <c r="S46" t="str">
        <f t="shared" si="56"/>
        <v>x0_17+x1_17+x2_17+x3_17+x4_17+x5_17+x6_17+x7_17+x8_17+x9_17+x10_17+x11_17+x12_17+x13_17+x14_17+x15_17+x16_17+0+x18_17+x19_17+x20_17</v>
      </c>
      <c r="T46" t="str">
        <f t="shared" si="56"/>
        <v>x0_18+x1_18+x2_18+x3_18+x4_18+x5_18+x6_18+x7_18+x8_18+x9_18+x10_18+x11_18+x12_18+x13_18+x14_18+x15_18+x16_18+x17_18+0+x19_18+x20_18</v>
      </c>
      <c r="U46" t="str">
        <f t="shared" si="56"/>
        <v>x0_19+x1_19+x2_19+x3_19+x4_19+x5_19+x6_19+x7_19+x8_19+x9_19+x10_19+x11_19+x12_19+x13_19+x14_19+x15_19+x16_19+x17_19+x18_19+0+x20_19</v>
      </c>
      <c r="V46" t="str">
        <f t="shared" si="56"/>
        <v>x0_20+x1_20+x2_20+x3_20+x4_20+x5_20+x6_20+x7_20+x8_20+x9_20+x10_20+x11_20+x12_20+x13_20+x14_20+x15_20+x16_20+x17_20+x18_20+x19_20+0</v>
      </c>
    </row>
    <row r="47" spans="2:22">
      <c r="B47" t="s">
        <v>0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Q47" t="s">
        <v>0</v>
      </c>
      <c r="R47" t="s">
        <v>0</v>
      </c>
      <c r="S47" t="s">
        <v>0</v>
      </c>
      <c r="T47" t="s">
        <v>0</v>
      </c>
      <c r="U47" t="s">
        <v>0</v>
      </c>
      <c r="V47" t="s">
        <v>0</v>
      </c>
    </row>
    <row r="48" spans="2:22">
      <c r="B48" t="str">
        <f>Sheet2!H2&amp;";"</f>
        <v>2;</v>
      </c>
      <c r="C48" t="s">
        <v>1</v>
      </c>
      <c r="D48" t="s">
        <v>1</v>
      </c>
      <c r="E48" t="s">
        <v>1</v>
      </c>
      <c r="F48" t="s">
        <v>1</v>
      </c>
      <c r="G48" t="s">
        <v>1</v>
      </c>
      <c r="H48" t="s">
        <v>1</v>
      </c>
      <c r="I48" t="s">
        <v>1</v>
      </c>
      <c r="J48" t="s">
        <v>1</v>
      </c>
      <c r="K48" t="s">
        <v>1</v>
      </c>
      <c r="L48" t="s">
        <v>1</v>
      </c>
      <c r="M48" t="s">
        <v>1</v>
      </c>
      <c r="N48" t="s">
        <v>1</v>
      </c>
      <c r="O48" t="s">
        <v>1</v>
      </c>
      <c r="P48" t="s">
        <v>1</v>
      </c>
      <c r="Q48" t="s">
        <v>1</v>
      </c>
      <c r="R48" t="s">
        <v>1</v>
      </c>
      <c r="S48" t="s">
        <v>1</v>
      </c>
      <c r="T48" t="s">
        <v>1</v>
      </c>
      <c r="U48" t="s">
        <v>1</v>
      </c>
      <c r="V48" t="s">
        <v>1</v>
      </c>
    </row>
    <row r="49" spans="1:23">
      <c r="A49" s="5"/>
      <c r="B49" s="5" t="str">
        <f>B46&amp;B47&amp;B48</f>
        <v>0+x1_0+x2_0+x3_0+x4_0+x5_0+x6_0+x7_0+x8_0+x9_0+x10_0+x11_0+x12_0+x13_0+x14_0+x15_0+x16_0+x17_0+x18_0+x19_0+x20_0=2;</v>
      </c>
      <c r="C49" s="5" t="str">
        <f t="shared" ref="C49:V49" si="57">C46&amp;C47&amp;C48</f>
        <v>x0_1+0+x2_1+x3_1+x4_1+x5_1+x6_1+x7_1+x8_1+x9_1+x10_1+x11_1+x12_1+x13_1+x14_1+x15_1+x16_1+x17_1+x18_1+x19_1+x20_1=1;</v>
      </c>
      <c r="D49" s="5" t="str">
        <f t="shared" si="57"/>
        <v>x0_2+x1_2+0+x3_2+x4_2+x5_2+x6_2+x7_2+x8_2+x9_2+x10_2+x11_2+x12_2+x13_2+x14_2+x15_2+x16_2+x17_2+x18_2+x19_2+x20_2=1;</v>
      </c>
      <c r="E49" s="5" t="str">
        <f t="shared" si="57"/>
        <v>x0_3+x1_3+x2_3+0+x4_3+x5_3+x6_3+x7_3+x8_3+x9_3+x10_3+x11_3+x12_3+x13_3+x14_3+x15_3+x16_3+x17_3+x18_3+x19_3+x20_3=1;</v>
      </c>
      <c r="F49" s="5" t="str">
        <f t="shared" si="57"/>
        <v>x0_4+x1_4+x2_4+x3_4+0+x5_4+x6_4+x7_4+x8_4+x9_4+x10_4+x11_4+x12_4+x13_4+x14_4+x15_4+x16_4+x17_4+x18_4+x19_4+x20_4=1;</v>
      </c>
      <c r="G49" s="5" t="str">
        <f t="shared" si="57"/>
        <v>x0_5+x1_5+x2_5+x3_5+x4_5+0+x6_5+x7_5+x8_5+x9_5+x10_5+x11_5+x12_5+x13_5+x14_5+x15_5+x16_5+x17_5+x18_5+x19_5+x20_5=1;</v>
      </c>
      <c r="H49" s="5" t="str">
        <f t="shared" si="57"/>
        <v>x0_6+x1_6+x2_6+x3_6+x4_6+x5_6+0+x7_6+x8_6+x9_6+x10_6+x11_6+x12_6+x13_6+x14_6+x15_6+x16_6+x17_6+x18_6+x19_6+x20_6=1;</v>
      </c>
      <c r="I49" s="5" t="str">
        <f t="shared" si="57"/>
        <v>x0_7+x1_7+x2_7+x3_7+x4_7+x5_7+x6_7+0+x8_7+x9_7+x10_7+x11_7+x12_7+x13_7+x14_7+x15_7+x16_7+x17_7+x18_7+x19_7+x20_7=1;</v>
      </c>
      <c r="J49" s="5" t="str">
        <f t="shared" si="57"/>
        <v>x0_8+x1_8+x2_8+x3_8+x4_8+x5_8+x6_8+x7_8+0+x9_8+x10_8+x11_8+x12_8+x13_8+x14_8+x15_8+x16_8+x17_8+x18_8+x19_8+x20_8=1;</v>
      </c>
      <c r="K49" s="5" t="str">
        <f t="shared" si="57"/>
        <v>x0_9+x1_9+x2_9+x3_9+x4_9+x5_9+x6_9+x7_9+x8_9+0+x10_9+x11_9+x12_9+x13_9+x14_9+x15_9+x16_9+x17_9+x18_9+x19_9+x20_9=1;</v>
      </c>
      <c r="L49" s="5" t="str">
        <f t="shared" si="57"/>
        <v>x0_10+x1_10+x2_10+x3_10+x4_10+x5_10+x6_10+x7_10+x8_10+x9_10+0+x11_10+x12_10+x13_10+x14_10+x15_10+x16_10+x17_10+x18_10+x19_10+x20_10=1;</v>
      </c>
      <c r="M49" s="5" t="str">
        <f t="shared" si="57"/>
        <v>x0_11+x1_11+x2_11+x3_11+x4_11+x5_11+x6_11+x7_11+x8_11+x9_11+x10_11+0+x12_11+x13_11+x14_11+x15_11+x16_11+x17_11+x18_11+x19_11+x20_11=1;</v>
      </c>
      <c r="N49" s="5" t="str">
        <f t="shared" si="57"/>
        <v>x0_12+x1_12+x2_12+x3_12+x4_12+x5_12+x6_12+x7_12+x8_12+x9_12+x10_12+x11_12+0+x13_12+x14_12+x15_12+x16_12+x17_12+x18_12+x19_12+x20_12=1;</v>
      </c>
      <c r="O49" s="5" t="str">
        <f t="shared" si="57"/>
        <v>x0_13+x1_13+x2_13+x3_13+x4_13+x5_13+x6_13+x7_13+x8_13+x9_13+x10_13+x11_13+x12_13+0+x14_13+x15_13+x16_13+x17_13+x18_13+x19_13+x20_13=1;</v>
      </c>
      <c r="P49" s="5" t="str">
        <f t="shared" si="57"/>
        <v>x0_14+x1_14+x2_14+x3_14+x4_14+x5_14+x6_14+x7_14+x8_14+x9_14+x10_14+x11_14+x12_14+x13_14+0+x15_14+x16_14+x17_14+x18_14+x19_14+x20_14=1;</v>
      </c>
      <c r="Q49" s="5" t="str">
        <f t="shared" si="57"/>
        <v>x0_15+x1_15+x2_15+x3_15+x4_15+x5_15+x6_15+x7_15+x8_15+x9_15+x10_15+x11_15+x12_15+x13_15+x14_15+0+x16_15+x17_15+x18_15+x19_15+x20_15=1;</v>
      </c>
      <c r="R49" s="5" t="str">
        <f t="shared" si="57"/>
        <v>x0_16+x1_16+x2_16+x3_16+x4_16+x5_16+x6_16+x7_16+x8_16+x9_16+x10_16+x11_16+x12_16+x13_16+x14_16+x15_16+0+x17_16+x18_16+x19_16+x20_16=1;</v>
      </c>
      <c r="S49" s="5" t="str">
        <f t="shared" si="57"/>
        <v>x0_17+x1_17+x2_17+x3_17+x4_17+x5_17+x6_17+x7_17+x8_17+x9_17+x10_17+x11_17+x12_17+x13_17+x14_17+x15_17+x16_17+0+x18_17+x19_17+x20_17=1;</v>
      </c>
      <c r="T49" s="5" t="str">
        <f t="shared" si="57"/>
        <v>x0_18+x1_18+x2_18+x3_18+x4_18+x5_18+x6_18+x7_18+x8_18+x9_18+x10_18+x11_18+x12_18+x13_18+x14_18+x15_18+x16_18+x17_18+0+x19_18+x20_18=1;</v>
      </c>
      <c r="U49" s="5" t="str">
        <f t="shared" si="57"/>
        <v>x0_19+x1_19+x2_19+x3_19+x4_19+x5_19+x6_19+x7_19+x8_19+x9_19+x10_19+x11_19+x12_19+x13_19+x14_19+x15_19+x16_19+x17_19+x18_19+0+x20_19=1;</v>
      </c>
      <c r="V49" s="5" t="str">
        <f t="shared" si="57"/>
        <v>x0_20+x1_20+x2_20+x3_20+x4_20+x5_20+x6_20+x7_20+x8_20+x9_20+x10_20+x11_20+x12_20+x13_20+x14_20+x15_20+x16_20+x17_20+x18_20+x19_20+0=1;</v>
      </c>
      <c r="W49" s="5"/>
    </row>
    <row r="50" spans="1:2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3">
      <c r="A51">
        <v>0</v>
      </c>
      <c r="C51" s="9" t="str">
        <f>B49</f>
        <v>0+x1_0+x2_0+x3_0+x4_0+x5_0+x6_0+x7_0+x8_0+x9_0+x10_0+x11_0+x12_0+x13_0+x14_0+x15_0+x16_0+x17_0+x18_0+x19_0+x20_0=2;</v>
      </c>
    </row>
    <row r="52" spans="1:23">
      <c r="A52">
        <v>1</v>
      </c>
      <c r="C52" s="3" t="str">
        <f>C49</f>
        <v>x0_1+0+x2_1+x3_1+x4_1+x5_1+x6_1+x7_1+x8_1+x9_1+x10_1+x11_1+x12_1+x13_1+x14_1+x15_1+x16_1+x17_1+x18_1+x19_1+x20_1=1;</v>
      </c>
    </row>
    <row r="53" spans="1:23">
      <c r="A53">
        <v>2</v>
      </c>
      <c r="C53" s="3" t="str">
        <f>D49</f>
        <v>x0_2+x1_2+0+x3_2+x4_2+x5_2+x6_2+x7_2+x8_2+x9_2+x10_2+x11_2+x12_2+x13_2+x14_2+x15_2+x16_2+x17_2+x18_2+x19_2+x20_2=1;</v>
      </c>
    </row>
    <row r="54" spans="1:23">
      <c r="A54" s="5">
        <v>3</v>
      </c>
      <c r="B54" s="5"/>
      <c r="C54" s="3" t="str">
        <f>E49</f>
        <v>x0_3+x1_3+x2_3+0+x4_3+x5_3+x6_3+x7_3+x8_3+x9_3+x10_3+x11_3+x12_3+x13_3+x14_3+x15_3+x16_3+x17_3+x18_3+x19_3+x20_3=1;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3">
      <c r="A55" s="5">
        <v>4</v>
      </c>
      <c r="B55" s="5"/>
      <c r="C55" s="3" t="str">
        <f>F49</f>
        <v>x0_4+x1_4+x2_4+x3_4+0+x5_4+x6_4+x7_4+x8_4+x9_4+x10_4+x11_4+x12_4+x13_4+x14_4+x15_4+x16_4+x17_4+x18_4+x19_4+x20_4=1;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3">
      <c r="A56" s="5">
        <v>5</v>
      </c>
      <c r="B56" s="5"/>
      <c r="C56" s="3" t="str">
        <f>G49</f>
        <v>x0_5+x1_5+x2_5+x3_5+x4_5+0+x6_5+x7_5+x8_5+x9_5+x10_5+x11_5+x12_5+x13_5+x14_5+x15_5+x16_5+x17_5+x18_5+x19_5+x20_5=1;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3">
      <c r="A57" s="5">
        <v>6</v>
      </c>
      <c r="B57" s="6"/>
      <c r="C57" s="4" t="str">
        <f>H49</f>
        <v>x0_6+x1_6+x2_6+x3_6+x4_6+x5_6+0+x7_6+x8_6+x9_6+x10_6+x11_6+x12_6+x13_6+x14_6+x15_6+x16_6+x17_6+x18_6+x19_6+x20_6=1;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3">
      <c r="A58" s="5">
        <v>7</v>
      </c>
      <c r="B58" s="6"/>
      <c r="C58" s="4" t="str">
        <f>I49</f>
        <v>x0_7+x1_7+x2_7+x3_7+x4_7+x5_7+x6_7+0+x8_7+x9_7+x10_7+x11_7+x12_7+x13_7+x14_7+x15_7+x16_7+x17_7+x18_7+x19_7+x20_7=1;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3">
      <c r="A59" s="5">
        <v>8</v>
      </c>
      <c r="B59" s="6"/>
      <c r="C59" s="4" t="str">
        <f>J49</f>
        <v>x0_8+x1_8+x2_8+x3_8+x4_8+x5_8+x6_8+x7_8+0+x9_8+x10_8+x11_8+x12_8+x13_8+x14_8+x15_8+x16_8+x17_8+x18_8+x19_8+x20_8=1;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3">
      <c r="A60" s="5">
        <v>9</v>
      </c>
      <c r="B60" s="6"/>
      <c r="C60" s="4" t="str">
        <f>K49</f>
        <v>x0_9+x1_9+x2_9+x3_9+x4_9+x5_9+x6_9+x7_9+x8_9+0+x10_9+x11_9+x12_9+x13_9+x14_9+x15_9+x16_9+x17_9+x18_9+x19_9+x20_9=1;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3">
      <c r="A61" s="5">
        <v>10</v>
      </c>
      <c r="B61" s="6"/>
      <c r="C61" s="4" t="str">
        <f>L49</f>
        <v>x0_10+x1_10+x2_10+x3_10+x4_10+x5_10+x6_10+x7_10+x8_10+x9_10+0+x11_10+x12_10+x13_10+x14_10+x15_10+x16_10+x17_10+x18_10+x19_10+x20_10=1;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3">
      <c r="A62" s="5">
        <v>11</v>
      </c>
      <c r="B62" s="6"/>
      <c r="C62" s="4" t="str">
        <f>M49</f>
        <v>x0_11+x1_11+x2_11+x3_11+x4_11+x5_11+x6_11+x7_11+x8_11+x9_11+x10_11+0+x12_11+x13_11+x14_11+x15_11+x16_11+x17_11+x18_11+x19_11+x20_11=1;</v>
      </c>
    </row>
    <row r="63" spans="1:23">
      <c r="A63" s="5">
        <v>12</v>
      </c>
      <c r="B63" s="6"/>
      <c r="C63" s="4" t="str">
        <f>N49</f>
        <v>x0_12+x1_12+x2_12+x3_12+x4_12+x5_12+x6_12+x7_12+x8_12+x9_12+x10_12+x11_12+0+x13_12+x14_12+x15_12+x16_12+x17_12+x18_12+x19_12+x20_12=1;</v>
      </c>
    </row>
    <row r="64" spans="1:23">
      <c r="A64" s="5">
        <v>13</v>
      </c>
      <c r="B64" s="6"/>
      <c r="C64" s="4" t="str">
        <f>O49</f>
        <v>x0_13+x1_13+x2_13+x3_13+x4_13+x5_13+x6_13+x7_13+x8_13+x9_13+x10_13+x11_13+x12_13+0+x14_13+x15_13+x16_13+x17_13+x18_13+x19_13+x20_13=1;</v>
      </c>
    </row>
    <row r="65" spans="1:3">
      <c r="A65" s="5">
        <v>14</v>
      </c>
      <c r="C65" s="3" t="str">
        <f>P49</f>
        <v>x0_14+x1_14+x2_14+x3_14+x4_14+x5_14+x6_14+x7_14+x8_14+x9_14+x10_14+x11_14+x12_14+x13_14+0+x15_14+x16_14+x17_14+x18_14+x19_14+x20_14=1;</v>
      </c>
    </row>
    <row r="66" spans="1:3">
      <c r="A66" s="5">
        <v>15</v>
      </c>
      <c r="C66" s="3" t="str">
        <f>Q49</f>
        <v>x0_15+x1_15+x2_15+x3_15+x4_15+x5_15+x6_15+x7_15+x8_15+x9_15+x10_15+x11_15+x12_15+x13_15+x14_15+0+x16_15+x17_15+x18_15+x19_15+x20_15=1;</v>
      </c>
    </row>
    <row r="67" spans="1:3">
      <c r="A67" s="5">
        <v>16</v>
      </c>
      <c r="C67" s="3" t="str">
        <f>R49</f>
        <v>x0_16+x1_16+x2_16+x3_16+x4_16+x5_16+x6_16+x7_16+x8_16+x9_16+x10_16+x11_16+x12_16+x13_16+x14_16+x15_16+0+x17_16+x18_16+x19_16+x20_16=1;</v>
      </c>
    </row>
    <row r="68" spans="1:3">
      <c r="A68" s="5">
        <v>17</v>
      </c>
      <c r="C68" s="3" t="str">
        <f>S49</f>
        <v>x0_17+x1_17+x2_17+x3_17+x4_17+x5_17+x6_17+x7_17+x8_17+x9_17+x10_17+x11_17+x12_17+x13_17+x14_17+x15_17+x16_17+0+x18_17+x19_17+x20_17=1;</v>
      </c>
    </row>
    <row r="69" spans="1:3">
      <c r="A69" s="5">
        <v>18</v>
      </c>
      <c r="C69" s="3" t="str">
        <f>T49</f>
        <v>x0_18+x1_18+x2_18+x3_18+x4_18+x5_18+x6_18+x7_18+x8_18+x9_18+x10_18+x11_18+x12_18+x13_18+x14_18+x15_18+x16_18+x17_18+0+x19_18+x20_18=1;</v>
      </c>
    </row>
    <row r="70" spans="1:3">
      <c r="A70" s="5">
        <v>19</v>
      </c>
      <c r="C70" s="3" t="str">
        <f>U49</f>
        <v>x0_19+x1_19+x2_19+x3_19+x4_19+x5_19+x6_19+x7_19+x8_19+x9_19+x10_19+x11_19+x12_19+x13_19+x14_19+x15_19+x16_19+x17_19+x18_19+0+x20_19=1;</v>
      </c>
    </row>
    <row r="71" spans="1:3">
      <c r="A71" s="5">
        <v>20</v>
      </c>
      <c r="C71" s="3" t="str">
        <f>V49</f>
        <v>x0_20+x1_20+x2_20+x3_20+x4_20+x5_20+x6_20+x7_20+x8_20+x9_20+x10_20+x11_20+x12_20+x13_20+x14_20+x15_20+x16_20+x17_20+x18_20+x19_20+0=1;</v>
      </c>
    </row>
  </sheetData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213"/>
  <sheetViews>
    <sheetView topLeftCell="P18" zoomScale="85" zoomScaleNormal="85" workbookViewId="0">
      <selection activeCell="AC28" sqref="AC28:AC162"/>
    </sheetView>
  </sheetViews>
  <sheetFormatPr defaultRowHeight="15"/>
  <cols>
    <col min="1" max="2" width="4.85546875" customWidth="1"/>
    <col min="3" max="3" width="5.42578125" customWidth="1"/>
    <col min="4" max="4" width="6.140625" customWidth="1"/>
    <col min="5" max="5" width="9.85546875" customWidth="1"/>
    <col min="6" max="6" width="6.28515625" customWidth="1"/>
    <col min="8" max="8" width="10" customWidth="1"/>
    <col min="9" max="9" width="8.42578125" customWidth="1"/>
    <col min="10" max="10" width="26.28515625" customWidth="1"/>
    <col min="11" max="11" width="6.140625" customWidth="1"/>
    <col min="12" max="12" width="24.42578125" customWidth="1"/>
    <col min="13" max="13" width="8.28515625" customWidth="1"/>
    <col min="14" max="14" width="14" customWidth="1"/>
    <col min="15" max="15" width="46.42578125" bestFit="1" customWidth="1"/>
    <col min="16" max="16" width="14.5703125" bestFit="1" customWidth="1"/>
    <col min="17" max="17" width="46.28515625" bestFit="1" customWidth="1"/>
    <col min="18" max="18" width="5" customWidth="1"/>
    <col min="19" max="19" width="11.7109375" bestFit="1" customWidth="1"/>
    <col min="20" max="20" width="9.140625" style="5"/>
    <col min="21" max="21" width="9.85546875" style="5" customWidth="1"/>
    <col min="22" max="22" width="8.85546875" customWidth="1"/>
    <col min="27" max="27" width="46.42578125" bestFit="1" customWidth="1"/>
    <col min="29" max="29" width="45.85546875" bestFit="1" customWidth="1"/>
  </cols>
  <sheetData>
    <row r="1" spans="1:21">
      <c r="A1" t="s">
        <v>15</v>
      </c>
      <c r="B1" t="s">
        <v>4</v>
      </c>
      <c r="C1" t="s">
        <v>13</v>
      </c>
      <c r="D1" t="s">
        <v>6</v>
      </c>
      <c r="E1" t="s">
        <v>9</v>
      </c>
      <c r="F1" t="s">
        <v>7</v>
      </c>
      <c r="G1" t="s">
        <v>10</v>
      </c>
      <c r="H1" t="s">
        <v>8</v>
      </c>
      <c r="I1" t="s">
        <v>8</v>
      </c>
      <c r="J1" s="5" t="str">
        <f>C1&amp;"+"&amp;"("&amp;F1&amp;")"&amp;"*"&amp;H1&amp;"&lt;"&amp;"="&amp;D1&amp;";"</f>
        <v>ui+(U-qi)*x0i&lt;=U;</v>
      </c>
      <c r="L1" s="5" t="str">
        <f>C1&amp;"+"&amp;"("&amp;G1&amp;")"&amp;"*"&amp;I1&amp;"&gt;"&amp;"="&amp;B1&amp;";"</f>
        <v>ui+(qi-L)*x0i&gt;=qi;</v>
      </c>
      <c r="M1" s="5" t="s">
        <v>19</v>
      </c>
      <c r="N1" s="5" t="s">
        <v>17</v>
      </c>
      <c r="O1" s="5" t="str">
        <f>N1&amp;"+("&amp;M1&amp;"-"&amp;B1&amp;")*"&amp;H1&amp;"&lt;="&amp;M1&amp;";"</f>
        <v>ti+(Q-qi)*x0i&lt;=Q;</v>
      </c>
      <c r="R1" s="5"/>
      <c r="S1" s="5"/>
      <c r="U1"/>
    </row>
    <row r="2" spans="1:21">
      <c r="A2">
        <v>1</v>
      </c>
      <c r="B2">
        <f>VLOOKUP($A2,Sheet2!$A$2:$C$21,2,FALSE)</f>
        <v>50</v>
      </c>
      <c r="C2" t="str">
        <f t="shared" ref="C2:C21" si="0">"u"&amp;A2</f>
        <v>u1</v>
      </c>
      <c r="D2">
        <f>Sheet2!E2</f>
        <v>500</v>
      </c>
      <c r="E2">
        <f>Sheet2!F2</f>
        <v>300</v>
      </c>
      <c r="F2" t="str">
        <f t="shared" ref="F2:F21" si="1">D2&amp;"-"&amp;B2</f>
        <v>500-50</v>
      </c>
      <c r="G2" t="str">
        <f>B2&amp;"-"&amp;E2</f>
        <v>50-300</v>
      </c>
      <c r="H2" t="str">
        <f t="shared" ref="H2:H11" si="2">"x"&amp;"0"&amp;"_"&amp;A2</f>
        <v>x0_1</v>
      </c>
      <c r="I2" t="str">
        <f t="shared" ref="I2:I11" si="3">"x"&amp;A2&amp;"_"&amp;"0"</f>
        <v>x1_0</v>
      </c>
      <c r="J2" s="3" t="str">
        <f>C2&amp;"+"&amp;"("&amp;F2&amp;")"&amp;"*"&amp;H2&amp;"&lt;"&amp;"="&amp;D2&amp;";"</f>
        <v>u1+(500-50)*x0_1&lt;=500;</v>
      </c>
      <c r="L2" s="3" t="str">
        <f>C2&amp;"+"&amp;"("&amp;G2&amp;")"&amp;"*"&amp;I2&amp;"&gt;"&amp;"="&amp;B2&amp;";"</f>
        <v>u1+(50-300)*x1_0&gt;=50;</v>
      </c>
      <c r="M2" s="5">
        <f>Sheet2!G2</f>
        <v>200</v>
      </c>
      <c r="N2" s="5" t="str">
        <f>"t"&amp;A2</f>
        <v>t1</v>
      </c>
      <c r="O2" s="3" t="str">
        <f>N2&amp;"+("&amp;M2&amp;"-"&amp;B2&amp;")*"&amp;H2&amp;"&lt;="&amp;M2&amp;";"</f>
        <v>t1+(200-50)*x0_1&lt;=200;</v>
      </c>
      <c r="R2" s="5"/>
      <c r="S2" s="5"/>
      <c r="U2"/>
    </row>
    <row r="3" spans="1:21">
      <c r="A3">
        <v>2</v>
      </c>
      <c r="B3">
        <f>VLOOKUP($A3,Sheet2!$A$2:$C$21,2,FALSE)</f>
        <v>40</v>
      </c>
      <c r="C3" t="str">
        <f t="shared" si="0"/>
        <v>u2</v>
      </c>
      <c r="D3">
        <f>D2</f>
        <v>500</v>
      </c>
      <c r="E3">
        <f>E2</f>
        <v>300</v>
      </c>
      <c r="F3" t="str">
        <f t="shared" si="1"/>
        <v>500-40</v>
      </c>
      <c r="G3" t="str">
        <f t="shared" ref="G3:G11" si="4">B3&amp;"-"&amp;E3</f>
        <v>40-300</v>
      </c>
      <c r="H3" t="str">
        <f t="shared" si="2"/>
        <v>x0_2</v>
      </c>
      <c r="I3" t="str">
        <f t="shared" si="3"/>
        <v>x2_0</v>
      </c>
      <c r="J3" s="3" t="str">
        <f t="shared" ref="J3:J21" si="5">C3&amp;"+"&amp;"("&amp;F3&amp;")"&amp;"*"&amp;H3&amp;"&lt;"&amp;"="&amp;D3&amp;";"</f>
        <v>u2+(500-40)*x0_2&lt;=500;</v>
      </c>
      <c r="L3" s="3" t="str">
        <f t="shared" ref="L3:L21" si="6">C3&amp;"+"&amp;"("&amp;G3&amp;")"&amp;"*"&amp;I3&amp;"&gt;"&amp;"="&amp;B3&amp;";"</f>
        <v>u2+(40-300)*x2_0&gt;=40;</v>
      </c>
      <c r="M3" s="5">
        <f>M2</f>
        <v>200</v>
      </c>
      <c r="N3" s="5" t="str">
        <f t="shared" ref="N3:N21" si="7">"t"&amp;A3</f>
        <v>t2</v>
      </c>
      <c r="O3" s="3" t="str">
        <f t="shared" ref="O3:O21" si="8">N3&amp;"+("&amp;M3&amp;"-"&amp;B3&amp;")*"&amp;H3&amp;"&lt;="&amp;M3&amp;";"</f>
        <v>t2+(200-40)*x0_2&lt;=200;</v>
      </c>
      <c r="R3" s="5"/>
      <c r="S3" s="5"/>
      <c r="U3"/>
    </row>
    <row r="4" spans="1:21">
      <c r="A4">
        <v>3</v>
      </c>
      <c r="B4">
        <f>VLOOKUP($A4,Sheet2!$A$2:$C$21,2,FALSE)</f>
        <v>50</v>
      </c>
      <c r="C4" t="str">
        <f t="shared" si="0"/>
        <v>u3</v>
      </c>
      <c r="D4">
        <f t="shared" ref="D4:E11" si="9">D3</f>
        <v>500</v>
      </c>
      <c r="E4">
        <f t="shared" si="9"/>
        <v>300</v>
      </c>
      <c r="F4" t="str">
        <f t="shared" si="1"/>
        <v>500-50</v>
      </c>
      <c r="G4" t="str">
        <f t="shared" si="4"/>
        <v>50-300</v>
      </c>
      <c r="H4" t="str">
        <f t="shared" si="2"/>
        <v>x0_3</v>
      </c>
      <c r="I4" t="str">
        <f t="shared" si="3"/>
        <v>x3_0</v>
      </c>
      <c r="J4" s="3" t="str">
        <f t="shared" si="5"/>
        <v>u3+(500-50)*x0_3&lt;=500;</v>
      </c>
      <c r="L4" s="3" t="str">
        <f t="shared" si="6"/>
        <v>u3+(50-300)*x3_0&gt;=50;</v>
      </c>
      <c r="M4" s="5">
        <f t="shared" ref="M4:M21" si="10">M3</f>
        <v>200</v>
      </c>
      <c r="N4" s="5" t="str">
        <f t="shared" si="7"/>
        <v>t3</v>
      </c>
      <c r="O4" s="3" t="str">
        <f t="shared" si="8"/>
        <v>t3+(200-50)*x0_3&lt;=200;</v>
      </c>
      <c r="R4" s="5"/>
      <c r="S4" s="5"/>
      <c r="U4"/>
    </row>
    <row r="5" spans="1:21">
      <c r="A5">
        <v>4</v>
      </c>
      <c r="B5">
        <f>VLOOKUP($A5,Sheet2!$A$2:$C$21,2,FALSE)</f>
        <v>60</v>
      </c>
      <c r="C5" t="str">
        <f t="shared" si="0"/>
        <v>u4</v>
      </c>
      <c r="D5">
        <f t="shared" si="9"/>
        <v>500</v>
      </c>
      <c r="E5">
        <f t="shared" si="9"/>
        <v>300</v>
      </c>
      <c r="F5" t="str">
        <f t="shared" si="1"/>
        <v>500-60</v>
      </c>
      <c r="G5" t="str">
        <f t="shared" si="4"/>
        <v>60-300</v>
      </c>
      <c r="H5" t="str">
        <f t="shared" si="2"/>
        <v>x0_4</v>
      </c>
      <c r="I5" t="str">
        <f t="shared" si="3"/>
        <v>x4_0</v>
      </c>
      <c r="J5" s="3" t="str">
        <f t="shared" si="5"/>
        <v>u4+(500-60)*x0_4&lt;=500;</v>
      </c>
      <c r="L5" s="3" t="str">
        <f t="shared" si="6"/>
        <v>u4+(60-300)*x4_0&gt;=60;</v>
      </c>
      <c r="M5" s="5">
        <f t="shared" si="10"/>
        <v>200</v>
      </c>
      <c r="N5" s="5" t="str">
        <f t="shared" si="7"/>
        <v>t4</v>
      </c>
      <c r="O5" s="3" t="str">
        <f t="shared" si="8"/>
        <v>t4+(200-60)*x0_4&lt;=200;</v>
      </c>
      <c r="R5" s="5"/>
      <c r="S5" s="5"/>
      <c r="U5"/>
    </row>
    <row r="6" spans="1:21">
      <c r="A6">
        <v>5</v>
      </c>
      <c r="B6">
        <f>VLOOKUP($A6,Sheet2!$A$2:$C$21,2,FALSE)</f>
        <v>15</v>
      </c>
      <c r="C6" t="str">
        <f t="shared" si="0"/>
        <v>u5</v>
      </c>
      <c r="D6">
        <f t="shared" si="9"/>
        <v>500</v>
      </c>
      <c r="E6">
        <f t="shared" si="9"/>
        <v>300</v>
      </c>
      <c r="F6" t="str">
        <f t="shared" si="1"/>
        <v>500-15</v>
      </c>
      <c r="G6" t="str">
        <f t="shared" si="4"/>
        <v>15-300</v>
      </c>
      <c r="H6" t="str">
        <f t="shared" si="2"/>
        <v>x0_5</v>
      </c>
      <c r="I6" t="str">
        <f t="shared" si="3"/>
        <v>x5_0</v>
      </c>
      <c r="J6" s="3" t="str">
        <f t="shared" si="5"/>
        <v>u5+(500-15)*x0_5&lt;=500;</v>
      </c>
      <c r="L6" s="3" t="str">
        <f t="shared" si="6"/>
        <v>u5+(15-300)*x5_0&gt;=15;</v>
      </c>
      <c r="M6" s="5">
        <f t="shared" si="10"/>
        <v>200</v>
      </c>
      <c r="N6" s="5" t="str">
        <f t="shared" si="7"/>
        <v>t5</v>
      </c>
      <c r="O6" s="3" t="str">
        <f t="shared" si="8"/>
        <v>t5+(200-15)*x0_5&lt;=200;</v>
      </c>
      <c r="R6" s="5"/>
      <c r="S6" s="5"/>
      <c r="U6"/>
    </row>
    <row r="7" spans="1:21" s="6" customFormat="1">
      <c r="A7">
        <v>6</v>
      </c>
      <c r="B7">
        <f>VLOOKUP($A7,Sheet2!$A$2:$C$21,2,FALSE)</f>
        <v>35</v>
      </c>
      <c r="C7" t="str">
        <f t="shared" si="0"/>
        <v>u6</v>
      </c>
      <c r="D7">
        <f t="shared" si="9"/>
        <v>500</v>
      </c>
      <c r="E7">
        <f t="shared" si="9"/>
        <v>300</v>
      </c>
      <c r="F7" t="str">
        <f t="shared" si="1"/>
        <v>500-35</v>
      </c>
      <c r="G7" t="str">
        <f t="shared" si="4"/>
        <v>35-300</v>
      </c>
      <c r="H7" t="str">
        <f t="shared" si="2"/>
        <v>x0_6</v>
      </c>
      <c r="I7" t="str">
        <f t="shared" si="3"/>
        <v>x6_0</v>
      </c>
      <c r="J7" s="3" t="str">
        <f t="shared" si="5"/>
        <v>u6+(500-35)*x0_6&lt;=500;</v>
      </c>
      <c r="K7"/>
      <c r="L7" s="3" t="str">
        <f t="shared" si="6"/>
        <v>u6+(35-300)*x6_0&gt;=35;</v>
      </c>
      <c r="M7" s="5">
        <f t="shared" si="10"/>
        <v>200</v>
      </c>
      <c r="N7" s="5" t="str">
        <f t="shared" si="7"/>
        <v>t6</v>
      </c>
      <c r="O7" s="3" t="str">
        <f t="shared" si="8"/>
        <v>t6+(200-35)*x0_6&lt;=200;</v>
      </c>
    </row>
    <row r="8" spans="1:21" s="6" customFormat="1">
      <c r="A8">
        <v>7</v>
      </c>
      <c r="B8">
        <f>VLOOKUP($A8,Sheet2!$A$2:$C$21,2,FALSE)</f>
        <v>45</v>
      </c>
      <c r="C8" t="str">
        <f t="shared" si="0"/>
        <v>u7</v>
      </c>
      <c r="D8">
        <f t="shared" si="9"/>
        <v>500</v>
      </c>
      <c r="E8">
        <f t="shared" si="9"/>
        <v>300</v>
      </c>
      <c r="F8" t="str">
        <f t="shared" si="1"/>
        <v>500-45</v>
      </c>
      <c r="G8" t="str">
        <f t="shared" si="4"/>
        <v>45-300</v>
      </c>
      <c r="H8" t="str">
        <f t="shared" si="2"/>
        <v>x0_7</v>
      </c>
      <c r="I8" t="str">
        <f t="shared" si="3"/>
        <v>x7_0</v>
      </c>
      <c r="J8" s="3" t="str">
        <f t="shared" si="5"/>
        <v>u7+(500-45)*x0_7&lt;=500;</v>
      </c>
      <c r="K8"/>
      <c r="L8" s="3" t="str">
        <f t="shared" si="6"/>
        <v>u7+(45-300)*x7_0&gt;=45;</v>
      </c>
      <c r="M8" s="5">
        <f t="shared" si="10"/>
        <v>200</v>
      </c>
      <c r="N8" s="5" t="str">
        <f t="shared" si="7"/>
        <v>t7</v>
      </c>
      <c r="O8" s="3" t="str">
        <f t="shared" si="8"/>
        <v>t7+(200-45)*x0_7&lt;=200;</v>
      </c>
    </row>
    <row r="9" spans="1:21" s="6" customFormat="1">
      <c r="A9">
        <v>8</v>
      </c>
      <c r="B9">
        <f>VLOOKUP($A9,Sheet2!$A$2:$C$21,2,FALSE)</f>
        <v>10</v>
      </c>
      <c r="C9" t="str">
        <f t="shared" si="0"/>
        <v>u8</v>
      </c>
      <c r="D9">
        <f t="shared" si="9"/>
        <v>500</v>
      </c>
      <c r="E9">
        <f t="shared" si="9"/>
        <v>300</v>
      </c>
      <c r="F9" t="str">
        <f t="shared" si="1"/>
        <v>500-10</v>
      </c>
      <c r="G9" t="str">
        <f t="shared" si="4"/>
        <v>10-300</v>
      </c>
      <c r="H9" t="str">
        <f t="shared" si="2"/>
        <v>x0_8</v>
      </c>
      <c r="I9" t="str">
        <f t="shared" si="3"/>
        <v>x8_0</v>
      </c>
      <c r="J9" s="3" t="str">
        <f t="shared" si="5"/>
        <v>u8+(500-10)*x0_8&lt;=500;</v>
      </c>
      <c r="K9"/>
      <c r="L9" s="3" t="str">
        <f t="shared" si="6"/>
        <v>u8+(10-300)*x8_0&gt;=10;</v>
      </c>
      <c r="M9" s="5">
        <f t="shared" si="10"/>
        <v>200</v>
      </c>
      <c r="N9" s="5" t="str">
        <f t="shared" si="7"/>
        <v>t8</v>
      </c>
      <c r="O9" s="3" t="str">
        <f t="shared" si="8"/>
        <v>t8+(200-10)*x0_8&lt;=200;</v>
      </c>
    </row>
    <row r="10" spans="1:21" s="6" customFormat="1">
      <c r="A10">
        <v>9</v>
      </c>
      <c r="B10">
        <f>VLOOKUP($A10,Sheet2!$A$2:$C$21,2,FALSE)</f>
        <v>25</v>
      </c>
      <c r="C10" t="str">
        <f t="shared" si="0"/>
        <v>u9</v>
      </c>
      <c r="D10">
        <f t="shared" si="9"/>
        <v>500</v>
      </c>
      <c r="E10">
        <f t="shared" si="9"/>
        <v>300</v>
      </c>
      <c r="F10" t="str">
        <f t="shared" si="1"/>
        <v>500-25</v>
      </c>
      <c r="G10" t="str">
        <f t="shared" si="4"/>
        <v>25-300</v>
      </c>
      <c r="H10" t="str">
        <f t="shared" si="2"/>
        <v>x0_9</v>
      </c>
      <c r="I10" t="str">
        <f t="shared" si="3"/>
        <v>x9_0</v>
      </c>
      <c r="J10" s="3" t="str">
        <f t="shared" si="5"/>
        <v>u9+(500-25)*x0_9&lt;=500;</v>
      </c>
      <c r="K10"/>
      <c r="L10" s="3" t="str">
        <f t="shared" si="6"/>
        <v>u9+(25-300)*x9_0&gt;=25;</v>
      </c>
      <c r="M10" s="5">
        <f t="shared" si="10"/>
        <v>200</v>
      </c>
      <c r="N10" s="5" t="str">
        <f t="shared" si="7"/>
        <v>t9</v>
      </c>
      <c r="O10" s="3" t="str">
        <f t="shared" si="8"/>
        <v>t9+(200-25)*x0_9&lt;=200;</v>
      </c>
    </row>
    <row r="11" spans="1:21" s="6" customFormat="1">
      <c r="A11" s="7">
        <v>10</v>
      </c>
      <c r="B11">
        <f>VLOOKUP($A11,Sheet2!$A$2:$C$21,2,FALSE)</f>
        <v>60</v>
      </c>
      <c r="C11" t="str">
        <f t="shared" si="0"/>
        <v>u10</v>
      </c>
      <c r="D11" s="7">
        <f t="shared" si="9"/>
        <v>500</v>
      </c>
      <c r="E11" s="7">
        <f t="shared" si="9"/>
        <v>300</v>
      </c>
      <c r="F11" s="7" t="str">
        <f t="shared" si="1"/>
        <v>500-60</v>
      </c>
      <c r="G11" s="7" t="str">
        <f t="shared" si="4"/>
        <v>60-300</v>
      </c>
      <c r="H11" s="7" t="str">
        <f t="shared" si="2"/>
        <v>x0_10</v>
      </c>
      <c r="I11" s="7" t="str">
        <f t="shared" si="3"/>
        <v>x10_0</v>
      </c>
      <c r="J11" s="4" t="str">
        <f t="shared" si="5"/>
        <v>u10+(500-60)*x0_10&lt;=500;</v>
      </c>
      <c r="K11" s="7"/>
      <c r="L11" s="4" t="str">
        <f t="shared" si="6"/>
        <v>u10+(60-300)*x10_0&gt;=60;</v>
      </c>
      <c r="M11" s="5">
        <f t="shared" si="10"/>
        <v>200</v>
      </c>
      <c r="N11" s="5" t="str">
        <f t="shared" si="7"/>
        <v>t10</v>
      </c>
      <c r="O11" s="3" t="str">
        <f t="shared" si="8"/>
        <v>t10+(200-60)*x0_10&lt;=200;</v>
      </c>
    </row>
    <row r="12" spans="1:21" s="6" customFormat="1">
      <c r="A12">
        <v>11</v>
      </c>
      <c r="B12">
        <f>VLOOKUP($A12,Sheet2!$A$2:$C$21,2,FALSE)</f>
        <v>50</v>
      </c>
      <c r="C12" t="str">
        <f t="shared" si="0"/>
        <v>u11</v>
      </c>
      <c r="D12" s="7">
        <f t="shared" ref="D12:E12" si="11">D11</f>
        <v>500</v>
      </c>
      <c r="E12" s="7">
        <f t="shared" si="11"/>
        <v>300</v>
      </c>
      <c r="F12" s="7" t="str">
        <f t="shared" si="1"/>
        <v>500-50</v>
      </c>
      <c r="G12" s="7" t="str">
        <f t="shared" ref="G12:G21" si="12">B12&amp;"-"&amp;E12</f>
        <v>50-300</v>
      </c>
      <c r="H12" s="7" t="str">
        <f t="shared" ref="H12:H21" si="13">"x"&amp;"0"&amp;"_"&amp;A12</f>
        <v>x0_11</v>
      </c>
      <c r="I12" s="7" t="str">
        <f t="shared" ref="I12:I21" si="14">"x"&amp;A12&amp;"_"&amp;"0"</f>
        <v>x11_0</v>
      </c>
      <c r="J12" s="4" t="str">
        <f t="shared" si="5"/>
        <v>u11+(500-50)*x0_11&lt;=500;</v>
      </c>
      <c r="K12" s="7"/>
      <c r="L12" s="4" t="str">
        <f t="shared" si="6"/>
        <v>u11+(50-300)*x11_0&gt;=50;</v>
      </c>
      <c r="M12" s="5">
        <f t="shared" si="10"/>
        <v>200</v>
      </c>
      <c r="N12" s="5" t="str">
        <f t="shared" si="7"/>
        <v>t11</v>
      </c>
      <c r="O12" s="3" t="str">
        <f t="shared" si="8"/>
        <v>t11+(200-50)*x0_11&lt;=200;</v>
      </c>
    </row>
    <row r="13" spans="1:21" s="6" customFormat="1">
      <c r="A13">
        <v>12</v>
      </c>
      <c r="B13">
        <f>VLOOKUP($A13,Sheet2!$A$2:$C$21,2,FALSE)</f>
        <v>40</v>
      </c>
      <c r="C13" t="str">
        <f t="shared" si="0"/>
        <v>u12</v>
      </c>
      <c r="D13" s="7">
        <f t="shared" ref="D13:E13" si="15">D12</f>
        <v>500</v>
      </c>
      <c r="E13" s="7">
        <f t="shared" si="15"/>
        <v>300</v>
      </c>
      <c r="F13" s="7" t="str">
        <f t="shared" si="1"/>
        <v>500-40</v>
      </c>
      <c r="G13" s="7" t="str">
        <f t="shared" si="12"/>
        <v>40-300</v>
      </c>
      <c r="H13" s="7" t="str">
        <f t="shared" si="13"/>
        <v>x0_12</v>
      </c>
      <c r="I13" s="7" t="str">
        <f t="shared" si="14"/>
        <v>x12_0</v>
      </c>
      <c r="J13" s="4" t="str">
        <f t="shared" si="5"/>
        <v>u12+(500-40)*x0_12&lt;=500;</v>
      </c>
      <c r="K13" s="7"/>
      <c r="L13" s="4" t="str">
        <f t="shared" si="6"/>
        <v>u12+(40-300)*x12_0&gt;=40;</v>
      </c>
      <c r="M13" s="5">
        <f t="shared" si="10"/>
        <v>200</v>
      </c>
      <c r="N13" s="5" t="str">
        <f t="shared" si="7"/>
        <v>t12</v>
      </c>
      <c r="O13" s="3" t="str">
        <f t="shared" si="8"/>
        <v>t12+(200-40)*x0_12&lt;=200;</v>
      </c>
    </row>
    <row r="14" spans="1:21" s="6" customFormat="1">
      <c r="A14" s="7">
        <v>13</v>
      </c>
      <c r="B14">
        <f>VLOOKUP($A14,Sheet2!$A$2:$C$21,2,FALSE)</f>
        <v>30</v>
      </c>
      <c r="C14" t="str">
        <f t="shared" si="0"/>
        <v>u13</v>
      </c>
      <c r="D14" s="7">
        <f t="shared" ref="D14:E14" si="16">D13</f>
        <v>500</v>
      </c>
      <c r="E14" s="7">
        <f t="shared" si="16"/>
        <v>300</v>
      </c>
      <c r="F14" s="7" t="str">
        <f t="shared" si="1"/>
        <v>500-30</v>
      </c>
      <c r="G14" s="7" t="str">
        <f t="shared" si="12"/>
        <v>30-300</v>
      </c>
      <c r="H14" s="7" t="str">
        <f t="shared" si="13"/>
        <v>x0_13</v>
      </c>
      <c r="I14" s="7" t="str">
        <f t="shared" si="14"/>
        <v>x13_0</v>
      </c>
      <c r="J14" s="4" t="str">
        <f t="shared" si="5"/>
        <v>u13+(500-30)*x0_13&lt;=500;</v>
      </c>
      <c r="K14" s="7"/>
      <c r="L14" s="4" t="str">
        <f t="shared" si="6"/>
        <v>u13+(30-300)*x13_0&gt;=30;</v>
      </c>
      <c r="M14" s="5">
        <f t="shared" si="10"/>
        <v>200</v>
      </c>
      <c r="N14" s="5" t="str">
        <f t="shared" si="7"/>
        <v>t13</v>
      </c>
      <c r="O14" s="3" t="str">
        <f t="shared" si="8"/>
        <v>t13+(200-30)*x0_13&lt;=200;</v>
      </c>
    </row>
    <row r="15" spans="1:21" s="6" customFormat="1">
      <c r="A15">
        <v>14</v>
      </c>
      <c r="B15">
        <f>VLOOKUP($A15,Sheet2!$A$2:$C$21,2,FALSE)</f>
        <v>20</v>
      </c>
      <c r="C15" t="str">
        <f t="shared" si="0"/>
        <v>u14</v>
      </c>
      <c r="D15" s="7">
        <f t="shared" ref="D15:E15" si="17">D14</f>
        <v>500</v>
      </c>
      <c r="E15" s="7">
        <f t="shared" si="17"/>
        <v>300</v>
      </c>
      <c r="F15" s="7" t="str">
        <f t="shared" si="1"/>
        <v>500-20</v>
      </c>
      <c r="G15" s="7" t="str">
        <f t="shared" si="12"/>
        <v>20-300</v>
      </c>
      <c r="H15" s="7" t="str">
        <f t="shared" si="13"/>
        <v>x0_14</v>
      </c>
      <c r="I15" s="7" t="str">
        <f t="shared" si="14"/>
        <v>x14_0</v>
      </c>
      <c r="J15" s="4" t="str">
        <f t="shared" si="5"/>
        <v>u14+(500-20)*x0_14&lt;=500;</v>
      </c>
      <c r="K15" s="7"/>
      <c r="L15" s="4" t="str">
        <f t="shared" si="6"/>
        <v>u14+(20-300)*x14_0&gt;=20;</v>
      </c>
      <c r="M15" s="5">
        <f t="shared" si="10"/>
        <v>200</v>
      </c>
      <c r="N15" s="5" t="str">
        <f t="shared" si="7"/>
        <v>t14</v>
      </c>
      <c r="O15" s="3" t="str">
        <f t="shared" si="8"/>
        <v>t14+(200-20)*x0_14&lt;=200;</v>
      </c>
    </row>
    <row r="16" spans="1:21" s="6" customFormat="1">
      <c r="A16">
        <v>15</v>
      </c>
      <c r="B16">
        <f>VLOOKUP($A16,Sheet2!$A$2:$C$21,2,FALSE)</f>
        <v>10</v>
      </c>
      <c r="C16" t="str">
        <f t="shared" si="0"/>
        <v>u15</v>
      </c>
      <c r="D16" s="7">
        <f t="shared" ref="D16:E16" si="18">D15</f>
        <v>500</v>
      </c>
      <c r="E16" s="7">
        <f t="shared" si="18"/>
        <v>300</v>
      </c>
      <c r="F16" s="7" t="str">
        <f t="shared" si="1"/>
        <v>500-10</v>
      </c>
      <c r="G16" s="7" t="str">
        <f t="shared" si="12"/>
        <v>10-300</v>
      </c>
      <c r="H16" s="7" t="str">
        <f t="shared" si="13"/>
        <v>x0_15</v>
      </c>
      <c r="I16" s="7" t="str">
        <f t="shared" si="14"/>
        <v>x15_0</v>
      </c>
      <c r="J16" s="4" t="str">
        <f t="shared" si="5"/>
        <v>u15+(500-10)*x0_15&lt;=500;</v>
      </c>
      <c r="K16" s="7"/>
      <c r="L16" s="4" t="str">
        <f t="shared" si="6"/>
        <v>u15+(10-300)*x15_0&gt;=10;</v>
      </c>
      <c r="M16" s="5">
        <f t="shared" si="10"/>
        <v>200</v>
      </c>
      <c r="N16" s="5" t="str">
        <f t="shared" si="7"/>
        <v>t15</v>
      </c>
      <c r="O16" s="3" t="str">
        <f t="shared" si="8"/>
        <v>t15+(200-10)*x0_15&lt;=200;</v>
      </c>
    </row>
    <row r="17" spans="1:29" s="6" customFormat="1">
      <c r="A17" s="7">
        <v>16</v>
      </c>
      <c r="B17">
        <f>VLOOKUP($A17,Sheet2!$A$2:$C$21,2,FALSE)</f>
        <v>55</v>
      </c>
      <c r="C17" t="str">
        <f t="shared" si="0"/>
        <v>u16</v>
      </c>
      <c r="D17" s="7">
        <f t="shared" ref="D17:E17" si="19">D16</f>
        <v>500</v>
      </c>
      <c r="E17" s="7">
        <f t="shared" si="19"/>
        <v>300</v>
      </c>
      <c r="F17" s="7" t="str">
        <f t="shared" si="1"/>
        <v>500-55</v>
      </c>
      <c r="G17" s="7" t="str">
        <f t="shared" si="12"/>
        <v>55-300</v>
      </c>
      <c r="H17" s="7" t="str">
        <f t="shared" si="13"/>
        <v>x0_16</v>
      </c>
      <c r="I17" s="7" t="str">
        <f t="shared" si="14"/>
        <v>x16_0</v>
      </c>
      <c r="J17" s="4" t="str">
        <f t="shared" si="5"/>
        <v>u16+(500-55)*x0_16&lt;=500;</v>
      </c>
      <c r="K17" s="7"/>
      <c r="L17" s="4" t="str">
        <f t="shared" si="6"/>
        <v>u16+(55-300)*x16_0&gt;=55;</v>
      </c>
      <c r="M17" s="5">
        <f t="shared" si="10"/>
        <v>200</v>
      </c>
      <c r="N17" s="5" t="str">
        <f t="shared" si="7"/>
        <v>t16</v>
      </c>
      <c r="O17" s="3" t="str">
        <f t="shared" si="8"/>
        <v>t16+(200-55)*x0_16&lt;=200;</v>
      </c>
    </row>
    <row r="18" spans="1:29" s="6" customFormat="1">
      <c r="A18">
        <v>17</v>
      </c>
      <c r="B18">
        <f>VLOOKUP($A18,Sheet2!$A$2:$C$21,2,FALSE)</f>
        <v>45</v>
      </c>
      <c r="C18" t="str">
        <f t="shared" si="0"/>
        <v>u17</v>
      </c>
      <c r="D18" s="7">
        <f t="shared" ref="D18:E18" si="20">D17</f>
        <v>500</v>
      </c>
      <c r="E18" s="7">
        <f t="shared" si="20"/>
        <v>300</v>
      </c>
      <c r="F18" s="7" t="str">
        <f t="shared" si="1"/>
        <v>500-45</v>
      </c>
      <c r="G18" s="7" t="str">
        <f t="shared" si="12"/>
        <v>45-300</v>
      </c>
      <c r="H18" s="7" t="str">
        <f t="shared" si="13"/>
        <v>x0_17</v>
      </c>
      <c r="I18" s="7" t="str">
        <f t="shared" si="14"/>
        <v>x17_0</v>
      </c>
      <c r="J18" s="4" t="str">
        <f t="shared" si="5"/>
        <v>u17+(500-45)*x0_17&lt;=500;</v>
      </c>
      <c r="K18" s="7"/>
      <c r="L18" s="4" t="str">
        <f t="shared" si="6"/>
        <v>u17+(45-300)*x17_0&gt;=45;</v>
      </c>
      <c r="M18" s="5">
        <f t="shared" si="10"/>
        <v>200</v>
      </c>
      <c r="N18" s="5" t="str">
        <f t="shared" si="7"/>
        <v>t17</v>
      </c>
      <c r="O18" s="3" t="str">
        <f t="shared" si="8"/>
        <v>t17+(200-45)*x0_17&lt;=200;</v>
      </c>
    </row>
    <row r="19" spans="1:29" s="6" customFormat="1">
      <c r="A19">
        <v>18</v>
      </c>
      <c r="B19">
        <f>VLOOKUP($A19,Sheet2!$A$2:$C$21,2,FALSE)</f>
        <v>35</v>
      </c>
      <c r="C19" t="str">
        <f t="shared" si="0"/>
        <v>u18</v>
      </c>
      <c r="D19" s="7">
        <f t="shared" ref="D19:E19" si="21">D18</f>
        <v>500</v>
      </c>
      <c r="E19" s="7">
        <f t="shared" si="21"/>
        <v>300</v>
      </c>
      <c r="F19" s="7" t="str">
        <f t="shared" si="1"/>
        <v>500-35</v>
      </c>
      <c r="G19" s="7" t="str">
        <f t="shared" si="12"/>
        <v>35-300</v>
      </c>
      <c r="H19" s="7" t="str">
        <f t="shared" si="13"/>
        <v>x0_18</v>
      </c>
      <c r="I19" s="7" t="str">
        <f t="shared" si="14"/>
        <v>x18_0</v>
      </c>
      <c r="J19" s="4" t="str">
        <f t="shared" si="5"/>
        <v>u18+(500-35)*x0_18&lt;=500;</v>
      </c>
      <c r="K19" s="7"/>
      <c r="L19" s="4" t="str">
        <f t="shared" si="6"/>
        <v>u18+(35-300)*x18_0&gt;=35;</v>
      </c>
      <c r="M19" s="5">
        <f t="shared" si="10"/>
        <v>200</v>
      </c>
      <c r="N19" s="5" t="str">
        <f t="shared" si="7"/>
        <v>t18</v>
      </c>
      <c r="O19" s="3" t="str">
        <f t="shared" si="8"/>
        <v>t18+(200-35)*x0_18&lt;=200;</v>
      </c>
    </row>
    <row r="20" spans="1:29" s="6" customFormat="1">
      <c r="A20" s="7">
        <v>19</v>
      </c>
      <c r="B20">
        <f>VLOOKUP($A20,Sheet2!$A$2:$C$21,2,FALSE)</f>
        <v>22</v>
      </c>
      <c r="C20" t="str">
        <f t="shared" si="0"/>
        <v>u19</v>
      </c>
      <c r="D20" s="7">
        <f t="shared" ref="D20:E20" si="22">D19</f>
        <v>500</v>
      </c>
      <c r="E20" s="7">
        <f t="shared" si="22"/>
        <v>300</v>
      </c>
      <c r="F20" s="7" t="str">
        <f t="shared" si="1"/>
        <v>500-22</v>
      </c>
      <c r="G20" s="7" t="str">
        <f t="shared" si="12"/>
        <v>22-300</v>
      </c>
      <c r="H20" s="7" t="str">
        <f t="shared" si="13"/>
        <v>x0_19</v>
      </c>
      <c r="I20" s="7" t="str">
        <f t="shared" si="14"/>
        <v>x19_0</v>
      </c>
      <c r="J20" s="4" t="str">
        <f t="shared" si="5"/>
        <v>u19+(500-22)*x0_19&lt;=500;</v>
      </c>
      <c r="K20" s="7"/>
      <c r="L20" s="4" t="str">
        <f t="shared" si="6"/>
        <v>u19+(22-300)*x19_0&gt;=22;</v>
      </c>
      <c r="M20" s="5">
        <f t="shared" si="10"/>
        <v>200</v>
      </c>
      <c r="N20" s="5" t="str">
        <f t="shared" si="7"/>
        <v>t19</v>
      </c>
      <c r="O20" s="3" t="str">
        <f t="shared" si="8"/>
        <v>t19+(200-22)*x0_19&lt;=200;</v>
      </c>
    </row>
    <row r="21" spans="1:29" s="6" customFormat="1">
      <c r="A21">
        <v>20</v>
      </c>
      <c r="B21">
        <f>VLOOKUP($A21,Sheet2!$A$2:$C$21,2,FALSE)</f>
        <v>10</v>
      </c>
      <c r="C21" t="str">
        <f t="shared" si="0"/>
        <v>u20</v>
      </c>
      <c r="D21" s="7">
        <f t="shared" ref="D21:E21" si="23">D20</f>
        <v>500</v>
      </c>
      <c r="E21" s="7">
        <f t="shared" si="23"/>
        <v>300</v>
      </c>
      <c r="F21" s="7" t="str">
        <f t="shared" si="1"/>
        <v>500-10</v>
      </c>
      <c r="G21" s="7" t="str">
        <f t="shared" si="12"/>
        <v>10-300</v>
      </c>
      <c r="H21" s="7" t="str">
        <f t="shared" si="13"/>
        <v>x0_20</v>
      </c>
      <c r="I21" s="7" t="str">
        <f t="shared" si="14"/>
        <v>x20_0</v>
      </c>
      <c r="J21" s="4" t="str">
        <f t="shared" si="5"/>
        <v>u20+(500-10)*x0_20&lt;=500;</v>
      </c>
      <c r="K21" s="7"/>
      <c r="L21" s="4" t="str">
        <f t="shared" si="6"/>
        <v>u20+(10-300)*x20_0&gt;=10;</v>
      </c>
      <c r="M21" s="5">
        <f t="shared" si="10"/>
        <v>200</v>
      </c>
      <c r="N21" s="5" t="str">
        <f t="shared" si="7"/>
        <v>t20</v>
      </c>
      <c r="O21" s="3" t="str">
        <f t="shared" si="8"/>
        <v>t20+(200-10)*x0_20&lt;=200;</v>
      </c>
    </row>
    <row r="22" spans="1:29" s="19" customFormat="1">
      <c r="A22" s="18"/>
    </row>
    <row r="23" spans="1:29">
      <c r="A23" s="17" t="s">
        <v>15</v>
      </c>
      <c r="B23" s="17" t="s">
        <v>16</v>
      </c>
      <c r="C23" s="7"/>
      <c r="D23" s="7" t="s">
        <v>13</v>
      </c>
      <c r="E23" s="7" t="s">
        <v>14</v>
      </c>
      <c r="F23" s="7" t="s">
        <v>11</v>
      </c>
      <c r="G23" s="7" t="s">
        <v>12</v>
      </c>
      <c r="H23" s="7" t="s">
        <v>4</v>
      </c>
      <c r="I23" s="7" t="s">
        <v>5</v>
      </c>
      <c r="J23" s="7" t="s">
        <v>17</v>
      </c>
      <c r="K23" s="7" t="s">
        <v>18</v>
      </c>
      <c r="L23" s="7" t="s">
        <v>6</v>
      </c>
      <c r="M23" s="7"/>
      <c r="N23" s="7" t="s">
        <v>19</v>
      </c>
      <c r="O23" s="6" t="str">
        <f>D23&amp;"-"&amp;E23&amp;"+"&amp;L23&amp;"*"&amp;F23&amp;"+"&amp;"("&amp;L23&amp;"-"&amp;H23&amp;"-"&amp;I23&amp;")"&amp;"*"&amp;G23&amp;"&lt;="&amp;L23&amp;"-"&amp;I23&amp;";"</f>
        <v>ui-uj+U*xij+(U-qi-qj)*xji&lt;=U-qj;</v>
      </c>
      <c r="P23" s="7"/>
      <c r="Q23" s="5" t="str">
        <f t="shared" ref="Q23:Q88" si="24">J23&amp;"-"&amp;K23&amp;"+"&amp;N23&amp;"*"&amp;F23&amp;"+("&amp;N23&amp;"-"&amp;H23&amp;"-"&amp;I23&amp;")*"&amp;G23&amp;"&lt;="&amp;N23&amp;"-"&amp;I23&amp;";"</f>
        <v>ti-tj+Q*xij+(Q-qi-qj)*xji&lt;=Q-qj;</v>
      </c>
      <c r="R23" s="7" t="s">
        <v>15</v>
      </c>
      <c r="S23" s="7" t="s">
        <v>22</v>
      </c>
      <c r="T23" s="6" t="s">
        <v>27</v>
      </c>
      <c r="U23" s="6"/>
      <c r="V23" s="7" t="s">
        <v>20</v>
      </c>
      <c r="W23" s="6" t="s">
        <v>20</v>
      </c>
      <c r="X23" s="6" t="s">
        <v>29</v>
      </c>
      <c r="Y23" s="6" t="s">
        <v>29</v>
      </c>
      <c r="AA23" s="6" t="str">
        <f>E23&amp;"-"&amp;D23&amp;"+"&amp;L23&amp;"*"&amp;G23&amp;"+"&amp;"("&amp;L23&amp;"-"&amp;I23&amp;"-"&amp;H23&amp;")"&amp;"*"&amp;F23&amp;"&lt;="&amp;L23&amp;"-"&amp;H23&amp;";"</f>
        <v>uj-ui+U*xji+(U-qj-qi)*xij&lt;=U-qi;</v>
      </c>
      <c r="AC23" s="5" t="str">
        <f>J23&amp;"-"&amp;K23&amp;"+"&amp;N23&amp;"*"&amp;F23&amp;"+("&amp;N23&amp;"-"&amp;H23&amp;"-"&amp;I23&amp;")*"&amp;G23&amp;"&lt;="&amp;N23&amp;"-"&amp;I23&amp;";"</f>
        <v>ti-tj+Q*xij+(Q-qi-qj)*xji&lt;=Q-qj;</v>
      </c>
    </row>
    <row r="24" spans="1:29" hidden="1">
      <c r="A24">
        <v>1</v>
      </c>
      <c r="B24">
        <v>2</v>
      </c>
      <c r="D24" t="str">
        <f>"u"&amp;A24</f>
        <v>u1</v>
      </c>
      <c r="E24" t="str">
        <f>"u"&amp;B24</f>
        <v>u2</v>
      </c>
      <c r="F24" t="str">
        <f t="shared" ref="F24" si="25">"x"&amp;A24&amp;"_"&amp;B24</f>
        <v>x1_2</v>
      </c>
      <c r="G24" t="str">
        <f t="shared" ref="G24" si="26">"x"&amp;B24&amp;"_"&amp;A24</f>
        <v>x2_1</v>
      </c>
      <c r="H24">
        <f>VLOOKUP($A24,Sheet2!$A$2:$C$21,2,FALSE)</f>
        <v>50</v>
      </c>
      <c r="I24">
        <f>VLOOKUP($B24,Sheet2!$A$2:$C$21,2,FALSE)</f>
        <v>40</v>
      </c>
      <c r="J24" s="8" t="str">
        <f>"t"&amp;A24</f>
        <v>t1</v>
      </c>
      <c r="K24" s="8" t="str">
        <f>"t"&amp;B24</f>
        <v>t2</v>
      </c>
      <c r="L24">
        <f>Sheet2!E2</f>
        <v>500</v>
      </c>
      <c r="N24">
        <f>Sheet2!G2</f>
        <v>200</v>
      </c>
      <c r="O24" s="20" t="str">
        <f>D24&amp;"-"&amp;E24&amp;"+"&amp;L24&amp;"*"&amp;F24&amp;"+"&amp;"("&amp;L24&amp;"-"&amp;H24&amp;"-"&amp;I24&amp;")"&amp;"*"&amp;G24&amp;"&lt;="&amp;L24&amp;"-"&amp;I24&amp;";"</f>
        <v>u1-u2+500*x1_2+(500-50-40)*x2_1&lt;=500-40;</v>
      </c>
      <c r="Q24" s="3" t="str">
        <f>J24&amp;"-"&amp;K24&amp;"+"&amp;N24&amp;"*"&amp;F24&amp;"+("&amp;N24&amp;"-"&amp;H24&amp;"-"&amp;I24&amp;")*"&amp;G24&amp;"&lt;="&amp;N24&amp;"-"&amp;I24&amp;";"</f>
        <v>t1-t2+200*x1_2+(200-50-40)*x2_1&lt;=200-40;</v>
      </c>
      <c r="R24">
        <v>1</v>
      </c>
      <c r="S24" s="10" t="str">
        <f>Sheet2!B2&amp;"&lt;"&amp;"="&amp;"u"&amp;R24&amp;";"</f>
        <v>50&lt;=u1;</v>
      </c>
      <c r="T24" s="30" t="str">
        <f>Sheet2!B2&amp;"&lt;"&amp;"="&amp;"t"&amp;R24&amp;";"</f>
        <v>50&lt;=t1;</v>
      </c>
      <c r="U24" s="28"/>
      <c r="V24" t="str">
        <f>"s"&amp;A24&amp;"_"&amp;B24</f>
        <v>s1_2</v>
      </c>
      <c r="W24" s="5">
        <f>Sheet1!B26</f>
        <v>0</v>
      </c>
      <c r="X24" s="6" t="str">
        <f>"s"&amp;B24&amp;"_"&amp;A24</f>
        <v>s2_1</v>
      </c>
      <c r="Y24" s="6">
        <f>W24</f>
        <v>0</v>
      </c>
      <c r="AA24" s="20" t="str">
        <f>E24&amp;"-"&amp;D24&amp;"+"&amp;L24&amp;"*"&amp;G24&amp;"+"&amp;"("&amp;L24&amp;"-"&amp;I24&amp;"-"&amp;H24&amp;")"&amp;"*"&amp;F24&amp;"&lt;="&amp;L24&amp;"-"&amp;H24&amp;";"</f>
        <v>u2-u1+500*x2_1+(500-40-50)*x1_2&lt;=500-50;</v>
      </c>
      <c r="AC24" s="3" t="str">
        <f>K24&amp;"-"&amp;J24&amp;"+"&amp;N24&amp;"*"&amp;G24&amp;"+("&amp;N24&amp;"-"&amp;I24&amp;"-"&amp;H24&amp;")*"&amp;F24&amp;"&lt;="&amp;N24&amp;"-"&amp;H24&amp;";"</f>
        <v>t2-t1+200*x2_1+(200-40-50)*x1_2&lt;=200-50;</v>
      </c>
    </row>
    <row r="25" spans="1:29" hidden="1">
      <c r="A25">
        <v>1</v>
      </c>
      <c r="B25">
        <v>3</v>
      </c>
      <c r="D25" t="str">
        <f t="shared" ref="D25:D88" si="27">"u"&amp;A25</f>
        <v>u1</v>
      </c>
      <c r="E25" t="str">
        <f t="shared" ref="E25:E88" si="28">"u"&amp;B25</f>
        <v>u3</v>
      </c>
      <c r="F25" t="str">
        <f t="shared" ref="F25:F88" si="29">"x"&amp;A25&amp;"_"&amp;B25</f>
        <v>x1_3</v>
      </c>
      <c r="G25" t="str">
        <f t="shared" ref="G25:G88" si="30">"x"&amp;B25&amp;"_"&amp;A25</f>
        <v>x3_1</v>
      </c>
      <c r="H25">
        <f>VLOOKUP($A25,Sheet2!$A$2:$C$21,2,FALSE)</f>
        <v>50</v>
      </c>
      <c r="I25">
        <f>VLOOKUP($B25,Sheet2!$A$2:$C$21,2,FALSE)</f>
        <v>50</v>
      </c>
      <c r="J25" s="8" t="str">
        <f t="shared" ref="J25:J88" si="31">"t"&amp;A25</f>
        <v>t1</v>
      </c>
      <c r="K25" s="8" t="str">
        <f t="shared" ref="K25:K88" si="32">"t"&amp;B25</f>
        <v>t3</v>
      </c>
      <c r="L25">
        <f>L24</f>
        <v>500</v>
      </c>
      <c r="N25">
        <f>N24</f>
        <v>200</v>
      </c>
      <c r="O25" s="20" t="str">
        <f t="shared" ref="O25:O88" si="33">D25&amp;"-"&amp;E25&amp;"+"&amp;L25&amp;"*"&amp;F25&amp;"+"&amp;"("&amp;L25&amp;"-"&amp;H25&amp;"-"&amp;I25&amp;")"&amp;"*"&amp;G25&amp;"&lt;="&amp;L25&amp;"-"&amp;I25&amp;";"</f>
        <v>u1-u3+500*x1_3+(500-50-50)*x3_1&lt;=500-50;</v>
      </c>
      <c r="Q25" s="3" t="str">
        <f t="shared" si="24"/>
        <v>t1-t3+200*x1_3+(200-50-50)*x3_1&lt;=200-50;</v>
      </c>
      <c r="R25">
        <v>2</v>
      </c>
      <c r="S25" s="10" t="str">
        <f>Sheet2!B3&amp;"&lt;"&amp;"="&amp;"u"&amp;R25&amp;";"</f>
        <v>40&lt;=u2;</v>
      </c>
      <c r="T25" s="30" t="str">
        <f>Sheet2!B3&amp;"&lt;"&amp;"="&amp;"t"&amp;R25&amp;";"</f>
        <v>40&lt;=t2;</v>
      </c>
      <c r="U25" s="28"/>
      <c r="V25" t="str">
        <f t="shared" ref="V25:V88" si="34">"s"&amp;A25&amp;"_"&amp;B25</f>
        <v>s1_3</v>
      </c>
      <c r="W25" s="5">
        <f>Sheet1!B27</f>
        <v>0</v>
      </c>
      <c r="X25" s="6" t="str">
        <f t="shared" ref="X25:X88" si="35">"s"&amp;B25&amp;"_"&amp;A25</f>
        <v>s3_1</v>
      </c>
      <c r="Y25" s="6">
        <f t="shared" ref="Y25:Y88" si="36">W25</f>
        <v>0</v>
      </c>
      <c r="AA25" s="20" t="str">
        <f t="shared" ref="AA25:AA88" si="37">E25&amp;"-"&amp;D25&amp;"+"&amp;L25&amp;"*"&amp;G25&amp;"+"&amp;"("&amp;L25&amp;"-"&amp;I25&amp;"-"&amp;H25&amp;")"&amp;"*"&amp;F25&amp;"&lt;="&amp;L25&amp;"-"&amp;H25&amp;";"</f>
        <v>u3-u1+500*x3_1+(500-50-50)*x1_3&lt;=500-50;</v>
      </c>
      <c r="AC25" s="3" t="str">
        <f t="shared" ref="AC25:AC88" si="38">K25&amp;"-"&amp;J25&amp;"+"&amp;N25&amp;"*"&amp;G25&amp;"+("&amp;N25&amp;"-"&amp;I25&amp;"-"&amp;H25&amp;")*"&amp;F25&amp;"&lt;="&amp;N25&amp;"-"&amp;H25&amp;";"</f>
        <v>t3-t1+200*x3_1+(200-50-50)*x1_3&lt;=200-50;</v>
      </c>
    </row>
    <row r="26" spans="1:29" hidden="1">
      <c r="A26">
        <v>1</v>
      </c>
      <c r="B26">
        <v>4</v>
      </c>
      <c r="D26" t="str">
        <f t="shared" si="27"/>
        <v>u1</v>
      </c>
      <c r="E26" t="str">
        <f t="shared" si="28"/>
        <v>u4</v>
      </c>
      <c r="F26" t="str">
        <f t="shared" si="29"/>
        <v>x1_4</v>
      </c>
      <c r="G26" t="str">
        <f t="shared" si="30"/>
        <v>x4_1</v>
      </c>
      <c r="H26">
        <f>VLOOKUP($A26,Sheet2!$A$2:$C$21,2,FALSE)</f>
        <v>50</v>
      </c>
      <c r="I26">
        <f>VLOOKUP($B26,Sheet2!$A$2:$C$21,2,FALSE)</f>
        <v>60</v>
      </c>
      <c r="J26" s="8" t="str">
        <f t="shared" si="31"/>
        <v>t1</v>
      </c>
      <c r="K26" s="8" t="str">
        <f t="shared" si="32"/>
        <v>t4</v>
      </c>
      <c r="L26">
        <f t="shared" ref="L26:L89" si="39">L25</f>
        <v>500</v>
      </c>
      <c r="N26">
        <f t="shared" ref="N26:N89" si="40">N25</f>
        <v>200</v>
      </c>
      <c r="O26" s="20" t="str">
        <f t="shared" si="33"/>
        <v>u1-u4+500*x1_4+(500-50-60)*x4_1&lt;=500-60;</v>
      </c>
      <c r="Q26" s="3" t="str">
        <f t="shared" si="24"/>
        <v>t1-t4+200*x1_4+(200-50-60)*x4_1&lt;=200-60;</v>
      </c>
      <c r="R26">
        <v>3</v>
      </c>
      <c r="S26" s="10" t="str">
        <f>Sheet2!B4&amp;"&lt;"&amp;"="&amp;"u"&amp;R26&amp;";"</f>
        <v>50&lt;=u3;</v>
      </c>
      <c r="T26" s="30" t="str">
        <f>Sheet2!B4&amp;"&lt;"&amp;"="&amp;"t"&amp;R26&amp;";"</f>
        <v>50&lt;=t3;</v>
      </c>
      <c r="U26" s="28"/>
      <c r="V26" t="str">
        <f t="shared" si="34"/>
        <v>s1_4</v>
      </c>
      <c r="W26" s="5">
        <f>Sheet1!B28</f>
        <v>0</v>
      </c>
      <c r="X26" s="6" t="str">
        <f t="shared" si="35"/>
        <v>s4_1</v>
      </c>
      <c r="Y26" s="6">
        <f t="shared" si="36"/>
        <v>0</v>
      </c>
      <c r="AA26" s="20" t="str">
        <f t="shared" si="37"/>
        <v>u4-u1+500*x4_1+(500-60-50)*x1_4&lt;=500-50;</v>
      </c>
      <c r="AC26" s="3" t="str">
        <f t="shared" si="38"/>
        <v>t4-t1+200*x4_1+(200-60-50)*x1_4&lt;=200-50;</v>
      </c>
    </row>
    <row r="27" spans="1:29" hidden="1">
      <c r="A27">
        <v>1</v>
      </c>
      <c r="B27">
        <v>5</v>
      </c>
      <c r="D27" t="str">
        <f t="shared" si="27"/>
        <v>u1</v>
      </c>
      <c r="E27" t="str">
        <f t="shared" si="28"/>
        <v>u5</v>
      </c>
      <c r="F27" t="str">
        <f t="shared" si="29"/>
        <v>x1_5</v>
      </c>
      <c r="G27" t="str">
        <f t="shared" si="30"/>
        <v>x5_1</v>
      </c>
      <c r="H27">
        <f>VLOOKUP($A27,Sheet2!$A$2:$C$21,2,FALSE)</f>
        <v>50</v>
      </c>
      <c r="I27">
        <f>VLOOKUP($B27,Sheet2!$A$2:$C$21,2,FALSE)</f>
        <v>15</v>
      </c>
      <c r="J27" s="8" t="str">
        <f t="shared" si="31"/>
        <v>t1</v>
      </c>
      <c r="K27" s="8" t="str">
        <f t="shared" si="32"/>
        <v>t5</v>
      </c>
      <c r="L27">
        <f t="shared" si="39"/>
        <v>500</v>
      </c>
      <c r="N27">
        <f t="shared" si="40"/>
        <v>200</v>
      </c>
      <c r="O27" s="20" t="str">
        <f t="shared" si="33"/>
        <v>u1-u5+500*x1_5+(500-50-15)*x5_1&lt;=500-15;</v>
      </c>
      <c r="Q27" s="3" t="str">
        <f t="shared" si="24"/>
        <v>t1-t5+200*x1_5+(200-50-15)*x5_1&lt;=200-15;</v>
      </c>
      <c r="R27">
        <v>4</v>
      </c>
      <c r="S27" s="10" t="str">
        <f>Sheet2!B5&amp;"&lt;"&amp;"="&amp;"u"&amp;R27&amp;";"</f>
        <v>60&lt;=u4;</v>
      </c>
      <c r="T27" s="30" t="str">
        <f>Sheet2!B5&amp;"&lt;"&amp;"="&amp;"t"&amp;R27&amp;";"</f>
        <v>60&lt;=t4;</v>
      </c>
      <c r="U27" s="28"/>
      <c r="V27" t="str">
        <f t="shared" si="34"/>
        <v>s1_5</v>
      </c>
      <c r="W27" s="5">
        <f>Sheet1!B29</f>
        <v>0</v>
      </c>
      <c r="X27" s="6" t="str">
        <f t="shared" si="35"/>
        <v>s5_1</v>
      </c>
      <c r="Y27" s="6">
        <f t="shared" si="36"/>
        <v>0</v>
      </c>
      <c r="AA27" s="20" t="str">
        <f t="shared" si="37"/>
        <v>u5-u1+500*x5_1+(500-15-50)*x1_5&lt;=500-50;</v>
      </c>
      <c r="AC27" s="3" t="str">
        <f t="shared" si="38"/>
        <v>t5-t1+200*x5_1+(200-15-50)*x1_5&lt;=200-50;</v>
      </c>
    </row>
    <row r="28" spans="1:29">
      <c r="A28">
        <v>1</v>
      </c>
      <c r="B28">
        <v>6</v>
      </c>
      <c r="D28" t="str">
        <f t="shared" si="27"/>
        <v>u1</v>
      </c>
      <c r="E28" t="str">
        <f t="shared" si="28"/>
        <v>u6</v>
      </c>
      <c r="F28" t="str">
        <f t="shared" si="29"/>
        <v>x1_6</v>
      </c>
      <c r="G28" t="str">
        <f t="shared" si="30"/>
        <v>x6_1</v>
      </c>
      <c r="H28">
        <f>VLOOKUP($A28,Sheet2!$A$2:$C$21,2,FALSE)</f>
        <v>50</v>
      </c>
      <c r="I28">
        <f>VLOOKUP($B28,Sheet2!$A$2:$C$21,2,FALSE)</f>
        <v>35</v>
      </c>
      <c r="J28" s="8" t="str">
        <f t="shared" si="31"/>
        <v>t1</v>
      </c>
      <c r="K28" s="8" t="str">
        <f t="shared" si="32"/>
        <v>t6</v>
      </c>
      <c r="L28">
        <f t="shared" si="39"/>
        <v>500</v>
      </c>
      <c r="N28">
        <f t="shared" si="40"/>
        <v>200</v>
      </c>
      <c r="O28" s="20" t="str">
        <f t="shared" si="33"/>
        <v>u1-u6+500*x1_6+(500-50-35)*x6_1&lt;=500-35;</v>
      </c>
      <c r="Q28" s="3" t="str">
        <f t="shared" si="24"/>
        <v>t1-t6+200*x1_6+(200-50-35)*x6_1&lt;=200-35;</v>
      </c>
      <c r="R28">
        <v>5</v>
      </c>
      <c r="S28" s="10" t="str">
        <f>Sheet2!B6&amp;"&lt;"&amp;"="&amp;"u"&amp;R28&amp;";"</f>
        <v>15&lt;=u5;</v>
      </c>
      <c r="T28" s="30" t="str">
        <f>Sheet2!B6&amp;"&lt;"&amp;"="&amp;"t"&amp;R28&amp;";"</f>
        <v>15&lt;=t5;</v>
      </c>
      <c r="U28" s="28"/>
      <c r="V28" t="str">
        <f t="shared" si="34"/>
        <v>s1_6</v>
      </c>
      <c r="W28" s="5">
        <f>Sheet1!B30</f>
        <v>1</v>
      </c>
      <c r="X28" s="6" t="str">
        <f t="shared" si="35"/>
        <v>s6_1</v>
      </c>
      <c r="Y28" s="6">
        <f t="shared" si="36"/>
        <v>1</v>
      </c>
      <c r="AA28" s="20" t="str">
        <f t="shared" si="37"/>
        <v>u6-u1+500*x6_1+(500-35-50)*x1_6&lt;=500-50;</v>
      </c>
      <c r="AC28" s="3" t="str">
        <f t="shared" si="38"/>
        <v>t6-t1+200*x6_1+(200-35-50)*x1_6&lt;=200-50;</v>
      </c>
    </row>
    <row r="29" spans="1:29" hidden="1">
      <c r="A29">
        <v>1</v>
      </c>
      <c r="B29">
        <v>7</v>
      </c>
      <c r="D29" t="str">
        <f t="shared" si="27"/>
        <v>u1</v>
      </c>
      <c r="E29" t="str">
        <f t="shared" si="28"/>
        <v>u7</v>
      </c>
      <c r="F29" t="str">
        <f t="shared" si="29"/>
        <v>x1_7</v>
      </c>
      <c r="G29" t="str">
        <f t="shared" si="30"/>
        <v>x7_1</v>
      </c>
      <c r="H29">
        <f>VLOOKUP($A29,Sheet2!$A$2:$C$21,2,FALSE)</f>
        <v>50</v>
      </c>
      <c r="I29">
        <f>VLOOKUP($B29,Sheet2!$A$2:$C$21,2,FALSE)</f>
        <v>45</v>
      </c>
      <c r="J29" s="8" t="str">
        <f t="shared" si="31"/>
        <v>t1</v>
      </c>
      <c r="K29" s="8" t="str">
        <f t="shared" si="32"/>
        <v>t7</v>
      </c>
      <c r="L29">
        <f t="shared" si="39"/>
        <v>500</v>
      </c>
      <c r="N29">
        <f t="shared" si="40"/>
        <v>200</v>
      </c>
      <c r="O29" s="20" t="str">
        <f t="shared" si="33"/>
        <v>u1-u7+500*x1_7+(500-50-45)*x7_1&lt;=500-45;</v>
      </c>
      <c r="Q29" s="3" t="str">
        <f t="shared" si="24"/>
        <v>t1-t7+200*x1_7+(200-50-45)*x7_1&lt;=200-45;</v>
      </c>
      <c r="R29">
        <v>6</v>
      </c>
      <c r="S29" s="10" t="str">
        <f>Sheet2!B7&amp;"&lt;"&amp;"="&amp;"u"&amp;R29&amp;";"</f>
        <v>35&lt;=u6;</v>
      </c>
      <c r="T29" s="30" t="str">
        <f>Sheet2!B7&amp;"&lt;"&amp;"="&amp;"t"&amp;R29&amp;";"</f>
        <v>35&lt;=t6;</v>
      </c>
      <c r="U29" s="28"/>
      <c r="V29" t="str">
        <f t="shared" si="34"/>
        <v>s1_7</v>
      </c>
      <c r="W29" s="5">
        <f>Sheet1!B31</f>
        <v>0</v>
      </c>
      <c r="X29" s="6" t="str">
        <f t="shared" si="35"/>
        <v>s7_1</v>
      </c>
      <c r="Y29" s="6">
        <f t="shared" si="36"/>
        <v>0</v>
      </c>
      <c r="AA29" s="20" t="str">
        <f t="shared" si="37"/>
        <v>u7-u1+500*x7_1+(500-45-50)*x1_7&lt;=500-50;</v>
      </c>
      <c r="AC29" s="3" t="str">
        <f t="shared" si="38"/>
        <v>t7-t1+200*x7_1+(200-45-50)*x1_7&lt;=200-50;</v>
      </c>
    </row>
    <row r="30" spans="1:29" hidden="1">
      <c r="A30">
        <v>1</v>
      </c>
      <c r="B30">
        <v>8</v>
      </c>
      <c r="D30" t="str">
        <f t="shared" si="27"/>
        <v>u1</v>
      </c>
      <c r="E30" t="str">
        <f t="shared" si="28"/>
        <v>u8</v>
      </c>
      <c r="F30" t="str">
        <f t="shared" si="29"/>
        <v>x1_8</v>
      </c>
      <c r="G30" t="str">
        <f t="shared" si="30"/>
        <v>x8_1</v>
      </c>
      <c r="H30">
        <f>VLOOKUP($A30,Sheet2!$A$2:$C$21,2,FALSE)</f>
        <v>50</v>
      </c>
      <c r="I30">
        <f>VLOOKUP($B30,Sheet2!$A$2:$C$21,2,FALSE)</f>
        <v>10</v>
      </c>
      <c r="J30" s="8" t="str">
        <f t="shared" si="31"/>
        <v>t1</v>
      </c>
      <c r="K30" s="8" t="str">
        <f t="shared" si="32"/>
        <v>t8</v>
      </c>
      <c r="L30">
        <f t="shared" si="39"/>
        <v>500</v>
      </c>
      <c r="N30">
        <f t="shared" si="40"/>
        <v>200</v>
      </c>
      <c r="O30" s="20" t="str">
        <f t="shared" si="33"/>
        <v>u1-u8+500*x1_8+(500-50-10)*x8_1&lt;=500-10;</v>
      </c>
      <c r="Q30" s="3" t="str">
        <f t="shared" si="24"/>
        <v>t1-t8+200*x1_8+(200-50-10)*x8_1&lt;=200-10;</v>
      </c>
      <c r="R30">
        <v>7</v>
      </c>
      <c r="S30" s="10" t="str">
        <f>Sheet2!B8&amp;"&lt;"&amp;"="&amp;"u"&amp;R30&amp;";"</f>
        <v>45&lt;=u7;</v>
      </c>
      <c r="T30" s="30" t="str">
        <f>Sheet2!B8&amp;"&lt;"&amp;"="&amp;"t"&amp;R30&amp;";"</f>
        <v>45&lt;=t7;</v>
      </c>
      <c r="U30" s="28"/>
      <c r="V30" t="str">
        <f t="shared" si="34"/>
        <v>s1_8</v>
      </c>
      <c r="W30" s="5">
        <f>Sheet1!B32</f>
        <v>0</v>
      </c>
      <c r="X30" s="6" t="str">
        <f t="shared" si="35"/>
        <v>s8_1</v>
      </c>
      <c r="Y30" s="6">
        <f t="shared" si="36"/>
        <v>0</v>
      </c>
      <c r="AA30" s="20" t="str">
        <f t="shared" si="37"/>
        <v>u8-u1+500*x8_1+(500-10-50)*x1_8&lt;=500-50;</v>
      </c>
      <c r="AC30" s="3" t="str">
        <f t="shared" si="38"/>
        <v>t8-t1+200*x8_1+(200-10-50)*x1_8&lt;=200-50;</v>
      </c>
    </row>
    <row r="31" spans="1:29" hidden="1">
      <c r="A31">
        <v>1</v>
      </c>
      <c r="B31">
        <v>9</v>
      </c>
      <c r="D31" t="str">
        <f t="shared" si="27"/>
        <v>u1</v>
      </c>
      <c r="E31" t="str">
        <f t="shared" si="28"/>
        <v>u9</v>
      </c>
      <c r="F31" t="str">
        <f t="shared" si="29"/>
        <v>x1_9</v>
      </c>
      <c r="G31" t="str">
        <f t="shared" si="30"/>
        <v>x9_1</v>
      </c>
      <c r="H31">
        <f>VLOOKUP($A31,Sheet2!$A$2:$C$21,2,FALSE)</f>
        <v>50</v>
      </c>
      <c r="I31">
        <f>VLOOKUP($B31,Sheet2!$A$2:$C$21,2,FALSE)</f>
        <v>25</v>
      </c>
      <c r="J31" s="8" t="str">
        <f t="shared" si="31"/>
        <v>t1</v>
      </c>
      <c r="K31" s="8" t="str">
        <f t="shared" si="32"/>
        <v>t9</v>
      </c>
      <c r="L31">
        <f t="shared" si="39"/>
        <v>500</v>
      </c>
      <c r="N31">
        <f t="shared" si="40"/>
        <v>200</v>
      </c>
      <c r="O31" s="20" t="str">
        <f t="shared" si="33"/>
        <v>u1-u9+500*x1_9+(500-50-25)*x9_1&lt;=500-25;</v>
      </c>
      <c r="Q31" s="3" t="str">
        <f t="shared" si="24"/>
        <v>t1-t9+200*x1_9+(200-50-25)*x9_1&lt;=200-25;</v>
      </c>
      <c r="R31">
        <v>8</v>
      </c>
      <c r="S31" s="10" t="str">
        <f>Sheet2!B9&amp;"&lt;"&amp;"="&amp;"u"&amp;R31&amp;";"</f>
        <v>10&lt;=u8;</v>
      </c>
      <c r="T31" s="30" t="str">
        <f>Sheet2!B9&amp;"&lt;"&amp;"="&amp;"t"&amp;R31&amp;";"</f>
        <v>10&lt;=t8;</v>
      </c>
      <c r="U31" s="28"/>
      <c r="V31" t="str">
        <f t="shared" si="34"/>
        <v>s1_9</v>
      </c>
      <c r="W31" s="5">
        <f>Sheet1!B33</f>
        <v>0</v>
      </c>
      <c r="X31" s="6" t="str">
        <f t="shared" si="35"/>
        <v>s9_1</v>
      </c>
      <c r="Y31" s="6">
        <f t="shared" si="36"/>
        <v>0</v>
      </c>
      <c r="AA31" s="20" t="str">
        <f t="shared" si="37"/>
        <v>u9-u1+500*x9_1+(500-25-50)*x1_9&lt;=500-50;</v>
      </c>
      <c r="AC31" s="3" t="str">
        <f t="shared" si="38"/>
        <v>t9-t1+200*x9_1+(200-25-50)*x1_9&lt;=200-50;</v>
      </c>
    </row>
    <row r="32" spans="1:29">
      <c r="A32">
        <v>1</v>
      </c>
      <c r="B32">
        <v>10</v>
      </c>
      <c r="D32" t="str">
        <f t="shared" si="27"/>
        <v>u1</v>
      </c>
      <c r="E32" t="str">
        <f t="shared" si="28"/>
        <v>u10</v>
      </c>
      <c r="F32" t="str">
        <f t="shared" si="29"/>
        <v>x1_10</v>
      </c>
      <c r="G32" t="str">
        <f t="shared" si="30"/>
        <v>x10_1</v>
      </c>
      <c r="H32">
        <f>VLOOKUP($A32,Sheet2!$A$2:$C$21,2,FALSE)</f>
        <v>50</v>
      </c>
      <c r="I32">
        <f>VLOOKUP($B32,Sheet2!$A$2:$C$21,2,FALSE)</f>
        <v>60</v>
      </c>
      <c r="J32" s="8" t="str">
        <f t="shared" si="31"/>
        <v>t1</v>
      </c>
      <c r="K32" s="8" t="str">
        <f t="shared" si="32"/>
        <v>t10</v>
      </c>
      <c r="L32">
        <f t="shared" si="39"/>
        <v>500</v>
      </c>
      <c r="N32">
        <f t="shared" si="40"/>
        <v>200</v>
      </c>
      <c r="O32" s="20" t="str">
        <f t="shared" si="33"/>
        <v>u1-u10+500*x1_10+(500-50-60)*x10_1&lt;=500-60;</v>
      </c>
      <c r="Q32" s="3" t="str">
        <f t="shared" si="24"/>
        <v>t1-t10+200*x1_10+(200-50-60)*x10_1&lt;=200-60;</v>
      </c>
      <c r="R32">
        <v>9</v>
      </c>
      <c r="S32" s="10" t="str">
        <f>Sheet2!B10&amp;"&lt;"&amp;"="&amp;"u"&amp;R32&amp;";"</f>
        <v>25&lt;=u9;</v>
      </c>
      <c r="T32" s="30" t="str">
        <f>Sheet2!B10&amp;"&lt;"&amp;"="&amp;"t"&amp;R32&amp;";"</f>
        <v>25&lt;=t9;</v>
      </c>
      <c r="U32" s="28"/>
      <c r="V32" t="str">
        <f t="shared" si="34"/>
        <v>s1_10</v>
      </c>
      <c r="W32" s="5">
        <f>Sheet1!B34</f>
        <v>1</v>
      </c>
      <c r="X32" s="6" t="str">
        <f t="shared" si="35"/>
        <v>s10_1</v>
      </c>
      <c r="Y32" s="6">
        <f t="shared" si="36"/>
        <v>1</v>
      </c>
      <c r="AA32" s="20" t="str">
        <f t="shared" si="37"/>
        <v>u10-u1+500*x10_1+(500-60-50)*x1_10&lt;=500-50;</v>
      </c>
      <c r="AC32" s="3" t="str">
        <f t="shared" si="38"/>
        <v>t10-t1+200*x10_1+(200-60-50)*x1_10&lt;=200-50;</v>
      </c>
    </row>
    <row r="33" spans="1:29" hidden="1">
      <c r="A33">
        <v>1</v>
      </c>
      <c r="B33">
        <v>11</v>
      </c>
      <c r="D33" t="str">
        <f t="shared" si="27"/>
        <v>u1</v>
      </c>
      <c r="E33" t="str">
        <f t="shared" si="28"/>
        <v>u11</v>
      </c>
      <c r="F33" t="str">
        <f t="shared" si="29"/>
        <v>x1_11</v>
      </c>
      <c r="G33" t="str">
        <f t="shared" si="30"/>
        <v>x11_1</v>
      </c>
      <c r="H33">
        <f>VLOOKUP($A33,Sheet2!$A$2:$C$21,2,FALSE)</f>
        <v>50</v>
      </c>
      <c r="I33">
        <f>VLOOKUP($B33,Sheet2!$A$2:$C$21,2,FALSE)</f>
        <v>50</v>
      </c>
      <c r="J33" s="8" t="str">
        <f t="shared" si="31"/>
        <v>t1</v>
      </c>
      <c r="K33" s="8" t="str">
        <f t="shared" si="32"/>
        <v>t11</v>
      </c>
      <c r="L33">
        <f t="shared" si="39"/>
        <v>500</v>
      </c>
      <c r="N33">
        <f t="shared" si="40"/>
        <v>200</v>
      </c>
      <c r="O33" s="20" t="str">
        <f t="shared" si="33"/>
        <v>u1-u11+500*x1_11+(500-50-50)*x11_1&lt;=500-50;</v>
      </c>
      <c r="Q33" s="3" t="str">
        <f t="shared" si="24"/>
        <v>t1-t11+200*x1_11+(200-50-50)*x11_1&lt;=200-50;</v>
      </c>
      <c r="R33">
        <v>10</v>
      </c>
      <c r="S33" s="10" t="str">
        <f>Sheet2!B11&amp;"&lt;"&amp;"="&amp;"u"&amp;R33&amp;";"</f>
        <v>60&lt;=u10;</v>
      </c>
      <c r="T33" s="30" t="str">
        <f>Sheet2!B11&amp;"&lt;"&amp;"="&amp;"t"&amp;R33&amp;";"</f>
        <v>60&lt;=t10;</v>
      </c>
      <c r="U33" s="28"/>
      <c r="V33" t="str">
        <f t="shared" si="34"/>
        <v>s1_11</v>
      </c>
      <c r="W33" s="5">
        <f>Sheet1!B35</f>
        <v>0</v>
      </c>
      <c r="X33" s="6" t="str">
        <f t="shared" si="35"/>
        <v>s11_1</v>
      </c>
      <c r="Y33" s="6">
        <f t="shared" si="36"/>
        <v>0</v>
      </c>
      <c r="AA33" s="20" t="str">
        <f t="shared" si="37"/>
        <v>u11-u1+500*x11_1+(500-50-50)*x1_11&lt;=500-50;</v>
      </c>
      <c r="AC33" s="3" t="str">
        <f t="shared" si="38"/>
        <v>t11-t1+200*x11_1+(200-50-50)*x1_11&lt;=200-50;</v>
      </c>
    </row>
    <row r="34" spans="1:29" hidden="1">
      <c r="A34">
        <v>1</v>
      </c>
      <c r="B34">
        <v>12</v>
      </c>
      <c r="D34" t="str">
        <f t="shared" si="27"/>
        <v>u1</v>
      </c>
      <c r="E34" t="str">
        <f t="shared" si="28"/>
        <v>u12</v>
      </c>
      <c r="F34" t="str">
        <f t="shared" si="29"/>
        <v>x1_12</v>
      </c>
      <c r="G34" t="str">
        <f t="shared" si="30"/>
        <v>x12_1</v>
      </c>
      <c r="H34">
        <f>VLOOKUP($A34,Sheet2!$A$2:$C$21,2,FALSE)</f>
        <v>50</v>
      </c>
      <c r="I34">
        <f>VLOOKUP($B34,Sheet2!$A$2:$C$21,2,FALSE)</f>
        <v>40</v>
      </c>
      <c r="J34" s="8" t="str">
        <f t="shared" si="31"/>
        <v>t1</v>
      </c>
      <c r="K34" s="8" t="str">
        <f t="shared" si="32"/>
        <v>t12</v>
      </c>
      <c r="L34">
        <f t="shared" si="39"/>
        <v>500</v>
      </c>
      <c r="N34">
        <f t="shared" si="40"/>
        <v>200</v>
      </c>
      <c r="O34" s="20" t="str">
        <f t="shared" si="33"/>
        <v>u1-u12+500*x1_12+(500-50-40)*x12_1&lt;=500-40;</v>
      </c>
      <c r="Q34" s="3" t="str">
        <f t="shared" si="24"/>
        <v>t1-t12+200*x1_12+(200-50-40)*x12_1&lt;=200-40;</v>
      </c>
      <c r="R34">
        <v>11</v>
      </c>
      <c r="S34" s="10" t="str">
        <f>Sheet2!B12&amp;"&lt;"&amp;"="&amp;"u"&amp;R34&amp;";"</f>
        <v>50&lt;=u11;</v>
      </c>
      <c r="T34" s="30" t="str">
        <f>Sheet2!B12&amp;"&lt;"&amp;"="&amp;"t"&amp;R34&amp;";"</f>
        <v>50&lt;=t11;</v>
      </c>
      <c r="U34" s="28"/>
      <c r="V34" t="str">
        <f t="shared" si="34"/>
        <v>s1_12</v>
      </c>
      <c r="W34" s="5">
        <f>Sheet1!B36</f>
        <v>0</v>
      </c>
      <c r="X34" s="6" t="str">
        <f t="shared" si="35"/>
        <v>s12_1</v>
      </c>
      <c r="Y34" s="6">
        <f t="shared" si="36"/>
        <v>0</v>
      </c>
      <c r="AA34" s="20" t="str">
        <f t="shared" si="37"/>
        <v>u12-u1+500*x12_1+(500-40-50)*x1_12&lt;=500-50;</v>
      </c>
      <c r="AC34" s="3" t="str">
        <f t="shared" si="38"/>
        <v>t12-t1+200*x12_1+(200-40-50)*x1_12&lt;=200-50;</v>
      </c>
    </row>
    <row r="35" spans="1:29" hidden="1">
      <c r="A35">
        <v>1</v>
      </c>
      <c r="B35">
        <v>13</v>
      </c>
      <c r="D35" t="str">
        <f t="shared" si="27"/>
        <v>u1</v>
      </c>
      <c r="E35" t="str">
        <f t="shared" si="28"/>
        <v>u13</v>
      </c>
      <c r="F35" t="str">
        <f t="shared" si="29"/>
        <v>x1_13</v>
      </c>
      <c r="G35" t="str">
        <f t="shared" si="30"/>
        <v>x13_1</v>
      </c>
      <c r="H35">
        <f>VLOOKUP($A35,Sheet2!$A$2:$C$21,2,FALSE)</f>
        <v>50</v>
      </c>
      <c r="I35">
        <f>VLOOKUP($B35,Sheet2!$A$2:$C$21,2,FALSE)</f>
        <v>30</v>
      </c>
      <c r="J35" s="8" t="str">
        <f t="shared" si="31"/>
        <v>t1</v>
      </c>
      <c r="K35" s="8" t="str">
        <f t="shared" si="32"/>
        <v>t13</v>
      </c>
      <c r="L35">
        <f t="shared" si="39"/>
        <v>500</v>
      </c>
      <c r="N35">
        <f t="shared" si="40"/>
        <v>200</v>
      </c>
      <c r="O35" s="20" t="str">
        <f t="shared" si="33"/>
        <v>u1-u13+500*x1_13+(500-50-30)*x13_1&lt;=500-30;</v>
      </c>
      <c r="Q35" s="3" t="str">
        <f t="shared" si="24"/>
        <v>t1-t13+200*x1_13+(200-50-30)*x13_1&lt;=200-30;</v>
      </c>
      <c r="R35">
        <v>12</v>
      </c>
      <c r="S35" s="10" t="str">
        <f>Sheet2!B13&amp;"&lt;"&amp;"="&amp;"u"&amp;R35&amp;";"</f>
        <v>40&lt;=u12;</v>
      </c>
      <c r="T35" s="30" t="str">
        <f>Sheet2!B13&amp;"&lt;"&amp;"="&amp;"t"&amp;R35&amp;";"</f>
        <v>40&lt;=t12;</v>
      </c>
      <c r="U35" s="28"/>
      <c r="V35" t="str">
        <f t="shared" si="34"/>
        <v>s1_13</v>
      </c>
      <c r="W35" s="5">
        <f>Sheet1!B37</f>
        <v>0</v>
      </c>
      <c r="X35" s="6" t="str">
        <f t="shared" si="35"/>
        <v>s13_1</v>
      </c>
      <c r="Y35" s="6">
        <f t="shared" si="36"/>
        <v>0</v>
      </c>
      <c r="AA35" s="20" t="str">
        <f t="shared" si="37"/>
        <v>u13-u1+500*x13_1+(500-30-50)*x1_13&lt;=500-50;</v>
      </c>
      <c r="AC35" s="3" t="str">
        <f t="shared" si="38"/>
        <v>t13-t1+200*x13_1+(200-30-50)*x1_13&lt;=200-50;</v>
      </c>
    </row>
    <row r="36" spans="1:29">
      <c r="A36">
        <v>1</v>
      </c>
      <c r="B36">
        <v>14</v>
      </c>
      <c r="D36" t="str">
        <f t="shared" si="27"/>
        <v>u1</v>
      </c>
      <c r="E36" t="str">
        <f t="shared" si="28"/>
        <v>u14</v>
      </c>
      <c r="F36" t="str">
        <f t="shared" si="29"/>
        <v>x1_14</v>
      </c>
      <c r="G36" t="str">
        <f t="shared" si="30"/>
        <v>x14_1</v>
      </c>
      <c r="H36">
        <f>VLOOKUP($A36,Sheet2!$A$2:$C$21,2,FALSE)</f>
        <v>50</v>
      </c>
      <c r="I36">
        <f>VLOOKUP($B36,Sheet2!$A$2:$C$21,2,FALSE)</f>
        <v>20</v>
      </c>
      <c r="J36" s="8" t="str">
        <f t="shared" si="31"/>
        <v>t1</v>
      </c>
      <c r="K36" s="8" t="str">
        <f t="shared" si="32"/>
        <v>t14</v>
      </c>
      <c r="L36">
        <f t="shared" si="39"/>
        <v>500</v>
      </c>
      <c r="N36">
        <f t="shared" si="40"/>
        <v>200</v>
      </c>
      <c r="O36" s="20" t="str">
        <f t="shared" si="33"/>
        <v>u1-u14+500*x1_14+(500-50-20)*x14_1&lt;=500-20;</v>
      </c>
      <c r="Q36" s="3" t="str">
        <f t="shared" si="24"/>
        <v>t1-t14+200*x1_14+(200-50-20)*x14_1&lt;=200-20;</v>
      </c>
      <c r="R36">
        <v>13</v>
      </c>
      <c r="S36" s="10" t="str">
        <f>Sheet2!B14&amp;"&lt;"&amp;"="&amp;"u"&amp;R36&amp;";"</f>
        <v>30&lt;=u13;</v>
      </c>
      <c r="T36" s="30" t="str">
        <f>Sheet2!B14&amp;"&lt;"&amp;"="&amp;"t"&amp;R36&amp;";"</f>
        <v>30&lt;=t13;</v>
      </c>
      <c r="U36" s="28"/>
      <c r="V36" t="str">
        <f t="shared" si="34"/>
        <v>s1_14</v>
      </c>
      <c r="W36" s="5">
        <f>Sheet1!B38</f>
        <v>1</v>
      </c>
      <c r="X36" s="6" t="str">
        <f t="shared" si="35"/>
        <v>s14_1</v>
      </c>
      <c r="Y36" s="6">
        <f t="shared" si="36"/>
        <v>1</v>
      </c>
      <c r="AA36" s="20" t="str">
        <f t="shared" si="37"/>
        <v>u14-u1+500*x14_1+(500-20-50)*x1_14&lt;=500-50;</v>
      </c>
      <c r="AC36" s="3" t="str">
        <f t="shared" si="38"/>
        <v>t14-t1+200*x14_1+(200-20-50)*x1_14&lt;=200-50;</v>
      </c>
    </row>
    <row r="37" spans="1:29" hidden="1">
      <c r="A37">
        <v>1</v>
      </c>
      <c r="B37">
        <v>15</v>
      </c>
      <c r="D37" t="str">
        <f t="shared" si="27"/>
        <v>u1</v>
      </c>
      <c r="E37" t="str">
        <f t="shared" si="28"/>
        <v>u15</v>
      </c>
      <c r="F37" t="str">
        <f t="shared" si="29"/>
        <v>x1_15</v>
      </c>
      <c r="G37" t="str">
        <f t="shared" si="30"/>
        <v>x15_1</v>
      </c>
      <c r="H37">
        <f>VLOOKUP($A37,Sheet2!$A$2:$C$21,2,FALSE)</f>
        <v>50</v>
      </c>
      <c r="I37">
        <f>VLOOKUP($B37,Sheet2!$A$2:$C$21,2,FALSE)</f>
        <v>10</v>
      </c>
      <c r="J37" s="8" t="str">
        <f t="shared" si="31"/>
        <v>t1</v>
      </c>
      <c r="K37" s="8" t="str">
        <f t="shared" si="32"/>
        <v>t15</v>
      </c>
      <c r="L37">
        <f t="shared" si="39"/>
        <v>500</v>
      </c>
      <c r="N37">
        <f t="shared" si="40"/>
        <v>200</v>
      </c>
      <c r="O37" s="20" t="str">
        <f t="shared" si="33"/>
        <v>u1-u15+500*x1_15+(500-50-10)*x15_1&lt;=500-10;</v>
      </c>
      <c r="Q37" s="3" t="str">
        <f t="shared" si="24"/>
        <v>t1-t15+200*x1_15+(200-50-10)*x15_1&lt;=200-10;</v>
      </c>
      <c r="R37">
        <v>14</v>
      </c>
      <c r="S37" s="10" t="str">
        <f>Sheet2!B15&amp;"&lt;"&amp;"="&amp;"u"&amp;R37&amp;";"</f>
        <v>20&lt;=u14;</v>
      </c>
      <c r="T37" s="30" t="str">
        <f>Sheet2!B15&amp;"&lt;"&amp;"="&amp;"t"&amp;R37&amp;";"</f>
        <v>20&lt;=t14;</v>
      </c>
      <c r="U37" s="28"/>
      <c r="V37" t="str">
        <f t="shared" si="34"/>
        <v>s1_15</v>
      </c>
      <c r="W37" s="5">
        <f>Sheet1!B39</f>
        <v>0</v>
      </c>
      <c r="X37" s="6" t="str">
        <f t="shared" si="35"/>
        <v>s15_1</v>
      </c>
      <c r="Y37" s="6">
        <f t="shared" si="36"/>
        <v>0</v>
      </c>
      <c r="AA37" s="20" t="str">
        <f t="shared" si="37"/>
        <v>u15-u1+500*x15_1+(500-10-50)*x1_15&lt;=500-50;</v>
      </c>
      <c r="AC37" s="3" t="str">
        <f t="shared" si="38"/>
        <v>t15-t1+200*x15_1+(200-10-50)*x1_15&lt;=200-50;</v>
      </c>
    </row>
    <row r="38" spans="1:29" hidden="1">
      <c r="A38">
        <v>1</v>
      </c>
      <c r="B38">
        <v>16</v>
      </c>
      <c r="D38" t="str">
        <f t="shared" si="27"/>
        <v>u1</v>
      </c>
      <c r="E38" t="str">
        <f t="shared" si="28"/>
        <v>u16</v>
      </c>
      <c r="F38" t="str">
        <f t="shared" si="29"/>
        <v>x1_16</v>
      </c>
      <c r="G38" t="str">
        <f t="shared" si="30"/>
        <v>x16_1</v>
      </c>
      <c r="H38">
        <f>VLOOKUP($A38,Sheet2!$A$2:$C$21,2,FALSE)</f>
        <v>50</v>
      </c>
      <c r="I38">
        <f>VLOOKUP($B38,Sheet2!$A$2:$C$21,2,FALSE)</f>
        <v>55</v>
      </c>
      <c r="J38" s="8" t="str">
        <f t="shared" si="31"/>
        <v>t1</v>
      </c>
      <c r="K38" s="8" t="str">
        <f t="shared" si="32"/>
        <v>t16</v>
      </c>
      <c r="L38">
        <f t="shared" si="39"/>
        <v>500</v>
      </c>
      <c r="N38">
        <f t="shared" si="40"/>
        <v>200</v>
      </c>
      <c r="O38" s="20" t="str">
        <f t="shared" si="33"/>
        <v>u1-u16+500*x1_16+(500-50-55)*x16_1&lt;=500-55;</v>
      </c>
      <c r="Q38" s="3" t="str">
        <f t="shared" si="24"/>
        <v>t1-t16+200*x1_16+(200-50-55)*x16_1&lt;=200-55;</v>
      </c>
      <c r="R38">
        <v>15</v>
      </c>
      <c r="S38" s="10" t="str">
        <f>Sheet2!B16&amp;"&lt;"&amp;"="&amp;"u"&amp;R38&amp;";"</f>
        <v>10&lt;=u15;</v>
      </c>
      <c r="T38" s="30" t="str">
        <f>Sheet2!B16&amp;"&lt;"&amp;"="&amp;"t"&amp;R38&amp;";"</f>
        <v>10&lt;=t15;</v>
      </c>
      <c r="U38" s="28"/>
      <c r="V38" t="str">
        <f t="shared" si="34"/>
        <v>s1_16</v>
      </c>
      <c r="W38" s="5">
        <f>Sheet1!B40</f>
        <v>0</v>
      </c>
      <c r="X38" s="6" t="str">
        <f t="shared" si="35"/>
        <v>s16_1</v>
      </c>
      <c r="Y38" s="6">
        <f t="shared" si="36"/>
        <v>0</v>
      </c>
      <c r="AA38" s="20" t="str">
        <f t="shared" si="37"/>
        <v>u16-u1+500*x16_1+(500-55-50)*x1_16&lt;=500-50;</v>
      </c>
      <c r="AC38" s="3" t="str">
        <f t="shared" si="38"/>
        <v>t16-t1+200*x16_1+(200-55-50)*x1_16&lt;=200-50;</v>
      </c>
    </row>
    <row r="39" spans="1:29" hidden="1">
      <c r="A39">
        <v>1</v>
      </c>
      <c r="B39">
        <v>17</v>
      </c>
      <c r="D39" t="str">
        <f t="shared" si="27"/>
        <v>u1</v>
      </c>
      <c r="E39" t="str">
        <f t="shared" si="28"/>
        <v>u17</v>
      </c>
      <c r="F39" t="str">
        <f t="shared" si="29"/>
        <v>x1_17</v>
      </c>
      <c r="G39" t="str">
        <f t="shared" si="30"/>
        <v>x17_1</v>
      </c>
      <c r="H39">
        <f>VLOOKUP($A39,Sheet2!$A$2:$C$21,2,FALSE)</f>
        <v>50</v>
      </c>
      <c r="I39">
        <f>VLOOKUP($B39,Sheet2!$A$2:$C$21,2,FALSE)</f>
        <v>45</v>
      </c>
      <c r="J39" s="8" t="str">
        <f t="shared" si="31"/>
        <v>t1</v>
      </c>
      <c r="K39" s="8" t="str">
        <f t="shared" si="32"/>
        <v>t17</v>
      </c>
      <c r="L39">
        <f t="shared" si="39"/>
        <v>500</v>
      </c>
      <c r="N39">
        <f t="shared" si="40"/>
        <v>200</v>
      </c>
      <c r="O39" s="20" t="str">
        <f t="shared" si="33"/>
        <v>u1-u17+500*x1_17+(500-50-45)*x17_1&lt;=500-45;</v>
      </c>
      <c r="Q39" s="3" t="str">
        <f t="shared" si="24"/>
        <v>t1-t17+200*x1_17+(200-50-45)*x17_1&lt;=200-45;</v>
      </c>
      <c r="R39">
        <v>16</v>
      </c>
      <c r="S39" s="10" t="str">
        <f>Sheet2!B17&amp;"&lt;"&amp;"="&amp;"u"&amp;R39&amp;";"</f>
        <v>55&lt;=u16;</v>
      </c>
      <c r="T39" s="30" t="str">
        <f>Sheet2!B17&amp;"&lt;"&amp;"="&amp;"t"&amp;R39&amp;";"</f>
        <v>55&lt;=t16;</v>
      </c>
      <c r="U39" s="28"/>
      <c r="V39" t="str">
        <f t="shared" si="34"/>
        <v>s1_17</v>
      </c>
      <c r="W39" s="5">
        <f>Sheet1!B41</f>
        <v>0</v>
      </c>
      <c r="X39" s="6" t="str">
        <f t="shared" si="35"/>
        <v>s17_1</v>
      </c>
      <c r="Y39" s="6">
        <f t="shared" si="36"/>
        <v>0</v>
      </c>
      <c r="AA39" s="20" t="str">
        <f t="shared" si="37"/>
        <v>u17-u1+500*x17_1+(500-45-50)*x1_17&lt;=500-50;</v>
      </c>
      <c r="AC39" s="3" t="str">
        <f t="shared" si="38"/>
        <v>t17-t1+200*x17_1+(200-45-50)*x1_17&lt;=200-50;</v>
      </c>
    </row>
    <row r="40" spans="1:29" hidden="1">
      <c r="A40">
        <v>1</v>
      </c>
      <c r="B40">
        <v>18</v>
      </c>
      <c r="D40" t="str">
        <f t="shared" si="27"/>
        <v>u1</v>
      </c>
      <c r="E40" t="str">
        <f t="shared" si="28"/>
        <v>u18</v>
      </c>
      <c r="F40" t="str">
        <f t="shared" si="29"/>
        <v>x1_18</v>
      </c>
      <c r="G40" t="str">
        <f t="shared" si="30"/>
        <v>x18_1</v>
      </c>
      <c r="H40">
        <f>VLOOKUP($A40,Sheet2!$A$2:$C$21,2,FALSE)</f>
        <v>50</v>
      </c>
      <c r="I40">
        <f>VLOOKUP($B40,Sheet2!$A$2:$C$21,2,FALSE)</f>
        <v>35</v>
      </c>
      <c r="J40" s="8" t="str">
        <f t="shared" si="31"/>
        <v>t1</v>
      </c>
      <c r="K40" s="8" t="str">
        <f t="shared" si="32"/>
        <v>t18</v>
      </c>
      <c r="L40">
        <f t="shared" si="39"/>
        <v>500</v>
      </c>
      <c r="N40">
        <f t="shared" si="40"/>
        <v>200</v>
      </c>
      <c r="O40" s="20" t="str">
        <f t="shared" si="33"/>
        <v>u1-u18+500*x1_18+(500-50-35)*x18_1&lt;=500-35;</v>
      </c>
      <c r="Q40" s="3" t="str">
        <f t="shared" si="24"/>
        <v>t1-t18+200*x1_18+(200-50-35)*x18_1&lt;=200-35;</v>
      </c>
      <c r="R40">
        <v>17</v>
      </c>
      <c r="S40" s="10" t="str">
        <f>Sheet2!B18&amp;"&lt;"&amp;"="&amp;"u"&amp;R40&amp;";"</f>
        <v>45&lt;=u17;</v>
      </c>
      <c r="T40" s="30" t="str">
        <f>Sheet2!B18&amp;"&lt;"&amp;"="&amp;"t"&amp;R40&amp;";"</f>
        <v>45&lt;=t17;</v>
      </c>
      <c r="U40" s="28"/>
      <c r="V40" t="str">
        <f t="shared" si="34"/>
        <v>s1_18</v>
      </c>
      <c r="W40" s="5">
        <f>Sheet1!B42</f>
        <v>0</v>
      </c>
      <c r="X40" s="6" t="str">
        <f t="shared" si="35"/>
        <v>s18_1</v>
      </c>
      <c r="Y40" s="6">
        <f t="shared" si="36"/>
        <v>0</v>
      </c>
      <c r="AA40" s="20" t="str">
        <f t="shared" si="37"/>
        <v>u18-u1+500*x18_1+(500-35-50)*x1_18&lt;=500-50;</v>
      </c>
      <c r="AC40" s="3" t="str">
        <f t="shared" si="38"/>
        <v>t18-t1+200*x18_1+(200-35-50)*x1_18&lt;=200-50;</v>
      </c>
    </row>
    <row r="41" spans="1:29" hidden="1">
      <c r="A41">
        <v>1</v>
      </c>
      <c r="B41">
        <v>19</v>
      </c>
      <c r="D41" t="str">
        <f t="shared" si="27"/>
        <v>u1</v>
      </c>
      <c r="E41" t="str">
        <f t="shared" si="28"/>
        <v>u19</v>
      </c>
      <c r="F41" t="str">
        <f t="shared" si="29"/>
        <v>x1_19</v>
      </c>
      <c r="G41" t="str">
        <f t="shared" si="30"/>
        <v>x19_1</v>
      </c>
      <c r="H41">
        <f>VLOOKUP($A41,Sheet2!$A$2:$C$21,2,FALSE)</f>
        <v>50</v>
      </c>
      <c r="I41">
        <f>VLOOKUP($B41,Sheet2!$A$2:$C$21,2,FALSE)</f>
        <v>22</v>
      </c>
      <c r="J41" s="8" t="str">
        <f t="shared" si="31"/>
        <v>t1</v>
      </c>
      <c r="K41" s="8" t="str">
        <f t="shared" si="32"/>
        <v>t19</v>
      </c>
      <c r="L41">
        <f t="shared" si="39"/>
        <v>500</v>
      </c>
      <c r="N41">
        <f t="shared" si="40"/>
        <v>200</v>
      </c>
      <c r="O41" s="20" t="str">
        <f t="shared" si="33"/>
        <v>u1-u19+500*x1_19+(500-50-22)*x19_1&lt;=500-22;</v>
      </c>
      <c r="Q41" s="3" t="str">
        <f t="shared" si="24"/>
        <v>t1-t19+200*x1_19+(200-50-22)*x19_1&lt;=200-22;</v>
      </c>
      <c r="R41">
        <v>18</v>
      </c>
      <c r="S41" s="10" t="str">
        <f>Sheet2!B19&amp;"&lt;"&amp;"="&amp;"u"&amp;R41&amp;";"</f>
        <v>35&lt;=u18;</v>
      </c>
      <c r="T41" s="30" t="str">
        <f>Sheet2!B19&amp;"&lt;"&amp;"="&amp;"t"&amp;R41&amp;";"</f>
        <v>35&lt;=t18;</v>
      </c>
      <c r="U41" s="28"/>
      <c r="V41" t="str">
        <f t="shared" si="34"/>
        <v>s1_19</v>
      </c>
      <c r="W41" s="5">
        <f>Sheet1!B43</f>
        <v>0</v>
      </c>
      <c r="X41" s="6" t="str">
        <f t="shared" si="35"/>
        <v>s19_1</v>
      </c>
      <c r="Y41" s="6">
        <f t="shared" si="36"/>
        <v>0</v>
      </c>
      <c r="AA41" s="20" t="str">
        <f t="shared" si="37"/>
        <v>u19-u1+500*x19_1+(500-22-50)*x1_19&lt;=500-50;</v>
      </c>
      <c r="AC41" s="3" t="str">
        <f t="shared" si="38"/>
        <v>t19-t1+200*x19_1+(200-22-50)*x1_19&lt;=200-50;</v>
      </c>
    </row>
    <row r="42" spans="1:29" hidden="1">
      <c r="A42">
        <v>1</v>
      </c>
      <c r="B42">
        <v>20</v>
      </c>
      <c r="D42" t="str">
        <f t="shared" si="27"/>
        <v>u1</v>
      </c>
      <c r="E42" t="str">
        <f t="shared" si="28"/>
        <v>u20</v>
      </c>
      <c r="F42" t="str">
        <f t="shared" si="29"/>
        <v>x1_20</v>
      </c>
      <c r="G42" t="str">
        <f t="shared" si="30"/>
        <v>x20_1</v>
      </c>
      <c r="H42">
        <f>VLOOKUP($A42,Sheet2!$A$2:$C$21,2,FALSE)</f>
        <v>50</v>
      </c>
      <c r="I42">
        <f>VLOOKUP($B42,Sheet2!$A$2:$C$21,2,FALSE)</f>
        <v>10</v>
      </c>
      <c r="J42" s="8" t="str">
        <f t="shared" si="31"/>
        <v>t1</v>
      </c>
      <c r="K42" s="8" t="str">
        <f t="shared" si="32"/>
        <v>t20</v>
      </c>
      <c r="L42">
        <f t="shared" si="39"/>
        <v>500</v>
      </c>
      <c r="N42">
        <f t="shared" si="40"/>
        <v>200</v>
      </c>
      <c r="O42" s="20" t="str">
        <f t="shared" si="33"/>
        <v>u1-u20+500*x1_20+(500-50-10)*x20_1&lt;=500-10;</v>
      </c>
      <c r="Q42" s="3" t="str">
        <f t="shared" si="24"/>
        <v>t1-t20+200*x1_20+(200-50-10)*x20_1&lt;=200-10;</v>
      </c>
      <c r="R42">
        <v>19</v>
      </c>
      <c r="S42" s="10" t="str">
        <f>Sheet2!B20&amp;"&lt;"&amp;"="&amp;"u"&amp;R42&amp;";"</f>
        <v>22&lt;=u19;</v>
      </c>
      <c r="T42" s="30" t="str">
        <f>Sheet2!B20&amp;"&lt;"&amp;"="&amp;"t"&amp;R42&amp;";"</f>
        <v>22&lt;=t19;</v>
      </c>
      <c r="U42" s="28"/>
      <c r="V42" t="str">
        <f t="shared" si="34"/>
        <v>s1_20</v>
      </c>
      <c r="W42" s="5">
        <f>Sheet1!B44</f>
        <v>0</v>
      </c>
      <c r="X42" s="6" t="str">
        <f t="shared" si="35"/>
        <v>s20_1</v>
      </c>
      <c r="Y42" s="6">
        <f t="shared" si="36"/>
        <v>0</v>
      </c>
      <c r="AA42" s="20" t="str">
        <f t="shared" si="37"/>
        <v>u20-u1+500*x20_1+(500-10-50)*x1_20&lt;=500-50;</v>
      </c>
      <c r="AC42" s="3" t="str">
        <f t="shared" si="38"/>
        <v>t20-t1+200*x20_1+(200-10-50)*x1_20&lt;=200-50;</v>
      </c>
    </row>
    <row r="43" spans="1:29" hidden="1">
      <c r="A43">
        <v>2</v>
      </c>
      <c r="B43">
        <v>3</v>
      </c>
      <c r="D43" t="str">
        <f t="shared" si="27"/>
        <v>u2</v>
      </c>
      <c r="E43" t="str">
        <f t="shared" si="28"/>
        <v>u3</v>
      </c>
      <c r="F43" t="str">
        <f t="shared" si="29"/>
        <v>x2_3</v>
      </c>
      <c r="G43" t="str">
        <f t="shared" si="30"/>
        <v>x3_2</v>
      </c>
      <c r="H43">
        <f>VLOOKUP($A43,Sheet2!$A$2:$C$21,2,FALSE)</f>
        <v>40</v>
      </c>
      <c r="I43">
        <f>VLOOKUP($B43,Sheet2!$A$2:$C$21,2,FALSE)</f>
        <v>50</v>
      </c>
      <c r="J43" s="8" t="str">
        <f t="shared" si="31"/>
        <v>t2</v>
      </c>
      <c r="K43" s="8" t="str">
        <f t="shared" si="32"/>
        <v>t3</v>
      </c>
      <c r="L43">
        <f t="shared" si="39"/>
        <v>500</v>
      </c>
      <c r="N43">
        <f t="shared" si="40"/>
        <v>200</v>
      </c>
      <c r="O43" s="20" t="str">
        <f t="shared" si="33"/>
        <v>u2-u3+500*x2_3+(500-40-50)*x3_2&lt;=500-50;</v>
      </c>
      <c r="Q43" s="3" t="str">
        <f t="shared" si="24"/>
        <v>t2-t3+200*x2_3+(200-40-50)*x3_2&lt;=200-50;</v>
      </c>
      <c r="R43">
        <v>20</v>
      </c>
      <c r="S43" s="10" t="str">
        <f>Sheet2!B21&amp;"&lt;"&amp;"="&amp;"u"&amp;R43&amp;";"</f>
        <v>10&lt;=u20;</v>
      </c>
      <c r="T43" s="30" t="str">
        <f>Sheet2!B21&amp;"&lt;"&amp;"="&amp;"t"&amp;R43&amp;";"</f>
        <v>10&lt;=t20;</v>
      </c>
      <c r="U43" s="28"/>
      <c r="V43" t="str">
        <f t="shared" si="34"/>
        <v>s2_3</v>
      </c>
      <c r="W43" s="5">
        <f>Sheet1!C27</f>
        <v>0</v>
      </c>
      <c r="X43" s="6" t="str">
        <f t="shared" si="35"/>
        <v>s3_2</v>
      </c>
      <c r="Y43" s="6">
        <f t="shared" si="36"/>
        <v>0</v>
      </c>
      <c r="AA43" s="20" t="str">
        <f t="shared" si="37"/>
        <v>u3-u2+500*x3_2+(500-50-40)*x2_3&lt;=500-40;</v>
      </c>
      <c r="AC43" s="3" t="str">
        <f t="shared" si="38"/>
        <v>t3-t2+200*x3_2+(200-50-40)*x2_3&lt;=200-40;</v>
      </c>
    </row>
    <row r="44" spans="1:29" hidden="1">
      <c r="A44">
        <v>2</v>
      </c>
      <c r="B44">
        <v>4</v>
      </c>
      <c r="D44" t="str">
        <f t="shared" si="27"/>
        <v>u2</v>
      </c>
      <c r="E44" t="str">
        <f t="shared" si="28"/>
        <v>u4</v>
      </c>
      <c r="F44" t="str">
        <f t="shared" si="29"/>
        <v>x2_4</v>
      </c>
      <c r="G44" t="str">
        <f t="shared" si="30"/>
        <v>x4_2</v>
      </c>
      <c r="H44">
        <f>VLOOKUP($A44,Sheet2!$A$2:$C$21,2,FALSE)</f>
        <v>40</v>
      </c>
      <c r="I44">
        <f>VLOOKUP($B44,Sheet2!$A$2:$C$21,2,FALSE)</f>
        <v>60</v>
      </c>
      <c r="J44" s="8" t="str">
        <f t="shared" si="31"/>
        <v>t2</v>
      </c>
      <c r="K44" s="8" t="str">
        <f t="shared" si="32"/>
        <v>t4</v>
      </c>
      <c r="L44">
        <f t="shared" si="39"/>
        <v>500</v>
      </c>
      <c r="N44">
        <f t="shared" si="40"/>
        <v>200</v>
      </c>
      <c r="O44" s="20" t="str">
        <f t="shared" si="33"/>
        <v>u2-u4+500*x2_4+(500-40-60)*x4_2&lt;=500-60;</v>
      </c>
      <c r="Q44" s="3" t="str">
        <f t="shared" si="24"/>
        <v>t2-t4+200*x2_4+(200-40-60)*x4_2&lt;=200-60;</v>
      </c>
      <c r="S44" s="29"/>
      <c r="T44" s="26"/>
      <c r="U44" s="28"/>
      <c r="V44" t="str">
        <f t="shared" si="34"/>
        <v>s2_4</v>
      </c>
      <c r="W44" s="5">
        <f>Sheet1!C28</f>
        <v>0</v>
      </c>
      <c r="X44" s="6" t="str">
        <f t="shared" si="35"/>
        <v>s4_2</v>
      </c>
      <c r="Y44" s="6">
        <f t="shared" si="36"/>
        <v>0</v>
      </c>
      <c r="AA44" s="20" t="str">
        <f t="shared" si="37"/>
        <v>u4-u2+500*x4_2+(500-60-40)*x2_4&lt;=500-40;</v>
      </c>
      <c r="AC44" s="3" t="str">
        <f t="shared" si="38"/>
        <v>t4-t2+200*x4_2+(200-60-40)*x2_4&lt;=200-40;</v>
      </c>
    </row>
    <row r="45" spans="1:29" hidden="1">
      <c r="A45">
        <v>2</v>
      </c>
      <c r="B45">
        <v>5</v>
      </c>
      <c r="D45" t="str">
        <f t="shared" si="27"/>
        <v>u2</v>
      </c>
      <c r="E45" t="str">
        <f t="shared" si="28"/>
        <v>u5</v>
      </c>
      <c r="F45" t="str">
        <f t="shared" si="29"/>
        <v>x2_5</v>
      </c>
      <c r="G45" t="str">
        <f t="shared" si="30"/>
        <v>x5_2</v>
      </c>
      <c r="H45">
        <f>VLOOKUP($A45,Sheet2!$A$2:$C$21,2,FALSE)</f>
        <v>40</v>
      </c>
      <c r="I45">
        <f>VLOOKUP($B45,Sheet2!$A$2:$C$21,2,FALSE)</f>
        <v>15</v>
      </c>
      <c r="J45" s="8" t="str">
        <f t="shared" si="31"/>
        <v>t2</v>
      </c>
      <c r="K45" s="8" t="str">
        <f t="shared" si="32"/>
        <v>t5</v>
      </c>
      <c r="L45">
        <f t="shared" si="39"/>
        <v>500</v>
      </c>
      <c r="N45">
        <f t="shared" si="40"/>
        <v>200</v>
      </c>
      <c r="O45" s="20" t="str">
        <f t="shared" si="33"/>
        <v>u2-u5+500*x2_5+(500-40-15)*x5_2&lt;=500-15;</v>
      </c>
      <c r="Q45" s="3" t="str">
        <f t="shared" si="24"/>
        <v>t2-t5+200*x2_5+(200-40-15)*x5_2&lt;=200-15;</v>
      </c>
      <c r="S45" s="29"/>
      <c r="T45" s="26"/>
      <c r="U45" s="28"/>
      <c r="V45" t="str">
        <f t="shared" si="34"/>
        <v>s2_5</v>
      </c>
      <c r="W45" s="5">
        <f>Sheet1!C29</f>
        <v>0</v>
      </c>
      <c r="X45" s="6" t="str">
        <f t="shared" si="35"/>
        <v>s5_2</v>
      </c>
      <c r="Y45" s="6">
        <f t="shared" si="36"/>
        <v>0</v>
      </c>
      <c r="AA45" s="20" t="str">
        <f t="shared" si="37"/>
        <v>u5-u2+500*x5_2+(500-15-40)*x2_5&lt;=500-40;</v>
      </c>
      <c r="AC45" s="3" t="str">
        <f t="shared" si="38"/>
        <v>t5-t2+200*x5_2+(200-15-40)*x2_5&lt;=200-40;</v>
      </c>
    </row>
    <row r="46" spans="1:29" hidden="1">
      <c r="A46">
        <v>2</v>
      </c>
      <c r="B46">
        <v>6</v>
      </c>
      <c r="D46" t="str">
        <f t="shared" si="27"/>
        <v>u2</v>
      </c>
      <c r="E46" t="str">
        <f t="shared" si="28"/>
        <v>u6</v>
      </c>
      <c r="F46" t="str">
        <f t="shared" si="29"/>
        <v>x2_6</v>
      </c>
      <c r="G46" t="str">
        <f t="shared" si="30"/>
        <v>x6_2</v>
      </c>
      <c r="H46">
        <f>VLOOKUP($A46,Sheet2!$A$2:$C$21,2,FALSE)</f>
        <v>40</v>
      </c>
      <c r="I46">
        <f>VLOOKUP($B46,Sheet2!$A$2:$C$21,2,FALSE)</f>
        <v>35</v>
      </c>
      <c r="J46" s="8" t="str">
        <f t="shared" si="31"/>
        <v>t2</v>
      </c>
      <c r="K46" s="8" t="str">
        <f t="shared" si="32"/>
        <v>t6</v>
      </c>
      <c r="L46">
        <f t="shared" si="39"/>
        <v>500</v>
      </c>
      <c r="N46">
        <f t="shared" si="40"/>
        <v>200</v>
      </c>
      <c r="O46" s="20" t="str">
        <f t="shared" si="33"/>
        <v>u2-u6+500*x2_6+(500-40-35)*x6_2&lt;=500-35;</v>
      </c>
      <c r="Q46" s="3" t="str">
        <f t="shared" si="24"/>
        <v>t2-t6+200*x2_6+(200-40-35)*x6_2&lt;=200-35;</v>
      </c>
      <c r="S46" s="29"/>
      <c r="T46" s="26"/>
      <c r="U46" s="28"/>
      <c r="V46" t="str">
        <f t="shared" si="34"/>
        <v>s2_6</v>
      </c>
      <c r="W46" s="5">
        <f>Sheet1!C30</f>
        <v>0</v>
      </c>
      <c r="X46" s="6" t="str">
        <f t="shared" si="35"/>
        <v>s6_2</v>
      </c>
      <c r="Y46" s="6">
        <f t="shared" si="36"/>
        <v>0</v>
      </c>
      <c r="AA46" s="20" t="str">
        <f t="shared" si="37"/>
        <v>u6-u2+500*x6_2+(500-35-40)*x2_6&lt;=500-40;</v>
      </c>
      <c r="AC46" s="3" t="str">
        <f t="shared" si="38"/>
        <v>t6-t2+200*x6_2+(200-35-40)*x2_6&lt;=200-40;</v>
      </c>
    </row>
    <row r="47" spans="1:29" hidden="1">
      <c r="A47">
        <v>2</v>
      </c>
      <c r="B47">
        <v>7</v>
      </c>
      <c r="D47" t="str">
        <f t="shared" si="27"/>
        <v>u2</v>
      </c>
      <c r="E47" t="str">
        <f t="shared" si="28"/>
        <v>u7</v>
      </c>
      <c r="F47" t="str">
        <f t="shared" si="29"/>
        <v>x2_7</v>
      </c>
      <c r="G47" t="str">
        <f t="shared" si="30"/>
        <v>x7_2</v>
      </c>
      <c r="H47">
        <f>VLOOKUP($A47,Sheet2!$A$2:$C$21,2,FALSE)</f>
        <v>40</v>
      </c>
      <c r="I47">
        <f>VLOOKUP($B47,Sheet2!$A$2:$C$21,2,FALSE)</f>
        <v>45</v>
      </c>
      <c r="J47" s="8" t="str">
        <f t="shared" si="31"/>
        <v>t2</v>
      </c>
      <c r="K47" s="8" t="str">
        <f t="shared" si="32"/>
        <v>t7</v>
      </c>
      <c r="L47">
        <f t="shared" si="39"/>
        <v>500</v>
      </c>
      <c r="N47">
        <f t="shared" si="40"/>
        <v>200</v>
      </c>
      <c r="O47" s="20" t="str">
        <f t="shared" si="33"/>
        <v>u2-u7+500*x2_7+(500-40-45)*x7_2&lt;=500-45;</v>
      </c>
      <c r="Q47" s="3" t="str">
        <f t="shared" si="24"/>
        <v>t2-t7+200*x2_7+(200-40-45)*x7_2&lt;=200-45;</v>
      </c>
      <c r="S47" s="29"/>
      <c r="T47" s="26"/>
      <c r="U47" s="28"/>
      <c r="V47" t="str">
        <f t="shared" si="34"/>
        <v>s2_7</v>
      </c>
      <c r="W47" s="5">
        <f>Sheet1!C31</f>
        <v>0</v>
      </c>
      <c r="X47" s="6" t="str">
        <f t="shared" si="35"/>
        <v>s7_2</v>
      </c>
      <c r="Y47" s="6">
        <f t="shared" si="36"/>
        <v>0</v>
      </c>
      <c r="AA47" s="20" t="str">
        <f t="shared" si="37"/>
        <v>u7-u2+500*x7_2+(500-45-40)*x2_7&lt;=500-40;</v>
      </c>
      <c r="AC47" s="3" t="str">
        <f t="shared" si="38"/>
        <v>t7-t2+200*x7_2+(200-45-40)*x2_7&lt;=200-40;</v>
      </c>
    </row>
    <row r="48" spans="1:29" hidden="1">
      <c r="A48">
        <v>2</v>
      </c>
      <c r="B48">
        <v>8</v>
      </c>
      <c r="D48" t="str">
        <f t="shared" si="27"/>
        <v>u2</v>
      </c>
      <c r="E48" t="str">
        <f t="shared" si="28"/>
        <v>u8</v>
      </c>
      <c r="F48" t="str">
        <f t="shared" si="29"/>
        <v>x2_8</v>
      </c>
      <c r="G48" t="str">
        <f t="shared" si="30"/>
        <v>x8_2</v>
      </c>
      <c r="H48">
        <f>VLOOKUP($A48,Sheet2!$A$2:$C$21,2,FALSE)</f>
        <v>40</v>
      </c>
      <c r="I48">
        <f>VLOOKUP($B48,Sheet2!$A$2:$C$21,2,FALSE)</f>
        <v>10</v>
      </c>
      <c r="J48" s="8" t="str">
        <f t="shared" si="31"/>
        <v>t2</v>
      </c>
      <c r="K48" s="8" t="str">
        <f t="shared" si="32"/>
        <v>t8</v>
      </c>
      <c r="L48">
        <f t="shared" si="39"/>
        <v>500</v>
      </c>
      <c r="N48">
        <f t="shared" si="40"/>
        <v>200</v>
      </c>
      <c r="O48" s="20" t="str">
        <f t="shared" si="33"/>
        <v>u2-u8+500*x2_8+(500-40-10)*x8_2&lt;=500-10;</v>
      </c>
      <c r="Q48" s="3" t="str">
        <f t="shared" si="24"/>
        <v>t2-t8+200*x2_8+(200-40-10)*x8_2&lt;=200-10;</v>
      </c>
      <c r="S48" s="29"/>
      <c r="T48" s="26"/>
      <c r="U48" s="28"/>
      <c r="V48" t="str">
        <f t="shared" si="34"/>
        <v>s2_8</v>
      </c>
      <c r="W48" s="5">
        <f>Sheet1!C32</f>
        <v>0</v>
      </c>
      <c r="X48" s="6" t="str">
        <f t="shared" si="35"/>
        <v>s8_2</v>
      </c>
      <c r="Y48" s="6">
        <f t="shared" si="36"/>
        <v>0</v>
      </c>
      <c r="AA48" s="20" t="str">
        <f t="shared" si="37"/>
        <v>u8-u2+500*x8_2+(500-10-40)*x2_8&lt;=500-40;</v>
      </c>
      <c r="AC48" s="3" t="str">
        <f t="shared" si="38"/>
        <v>t8-t2+200*x8_2+(200-10-40)*x2_8&lt;=200-40;</v>
      </c>
    </row>
    <row r="49" spans="1:29" hidden="1">
      <c r="A49">
        <v>2</v>
      </c>
      <c r="B49">
        <v>9</v>
      </c>
      <c r="D49" t="str">
        <f t="shared" si="27"/>
        <v>u2</v>
      </c>
      <c r="E49" t="str">
        <f t="shared" si="28"/>
        <v>u9</v>
      </c>
      <c r="F49" t="str">
        <f t="shared" si="29"/>
        <v>x2_9</v>
      </c>
      <c r="G49" t="str">
        <f t="shared" si="30"/>
        <v>x9_2</v>
      </c>
      <c r="H49">
        <f>VLOOKUP($A49,Sheet2!$A$2:$C$21,2,FALSE)</f>
        <v>40</v>
      </c>
      <c r="I49">
        <f>VLOOKUP($B49,Sheet2!$A$2:$C$21,2,FALSE)</f>
        <v>25</v>
      </c>
      <c r="J49" s="8" t="str">
        <f t="shared" si="31"/>
        <v>t2</v>
      </c>
      <c r="K49" s="8" t="str">
        <f t="shared" si="32"/>
        <v>t9</v>
      </c>
      <c r="L49">
        <f t="shared" si="39"/>
        <v>500</v>
      </c>
      <c r="N49">
        <f t="shared" si="40"/>
        <v>200</v>
      </c>
      <c r="O49" s="20" t="str">
        <f t="shared" si="33"/>
        <v>u2-u9+500*x2_9+(500-40-25)*x9_2&lt;=500-25;</v>
      </c>
      <c r="Q49" s="3" t="str">
        <f t="shared" si="24"/>
        <v>t2-t9+200*x2_9+(200-40-25)*x9_2&lt;=200-25;</v>
      </c>
      <c r="S49" s="29"/>
      <c r="T49" s="26"/>
      <c r="U49" s="28"/>
      <c r="V49" t="str">
        <f t="shared" si="34"/>
        <v>s2_9</v>
      </c>
      <c r="W49" s="5">
        <f>Sheet1!C33</f>
        <v>0</v>
      </c>
      <c r="X49" s="6" t="str">
        <f t="shared" si="35"/>
        <v>s9_2</v>
      </c>
      <c r="Y49" s="6">
        <f t="shared" si="36"/>
        <v>0</v>
      </c>
      <c r="AA49" s="20" t="str">
        <f t="shared" si="37"/>
        <v>u9-u2+500*x9_2+(500-25-40)*x2_9&lt;=500-40;</v>
      </c>
      <c r="AC49" s="3" t="str">
        <f t="shared" si="38"/>
        <v>t9-t2+200*x9_2+(200-25-40)*x2_9&lt;=200-40;</v>
      </c>
    </row>
    <row r="50" spans="1:29" hidden="1">
      <c r="A50">
        <v>2</v>
      </c>
      <c r="B50">
        <v>10</v>
      </c>
      <c r="D50" t="str">
        <f t="shared" si="27"/>
        <v>u2</v>
      </c>
      <c r="E50" t="str">
        <f t="shared" si="28"/>
        <v>u10</v>
      </c>
      <c r="F50" t="str">
        <f t="shared" si="29"/>
        <v>x2_10</v>
      </c>
      <c r="G50" t="str">
        <f t="shared" si="30"/>
        <v>x10_2</v>
      </c>
      <c r="H50">
        <f>VLOOKUP($A50,Sheet2!$A$2:$C$21,2,FALSE)</f>
        <v>40</v>
      </c>
      <c r="I50">
        <f>VLOOKUP($B50,Sheet2!$A$2:$C$21,2,FALSE)</f>
        <v>60</v>
      </c>
      <c r="J50" s="8" t="str">
        <f t="shared" si="31"/>
        <v>t2</v>
      </c>
      <c r="K50" s="8" t="str">
        <f t="shared" si="32"/>
        <v>t10</v>
      </c>
      <c r="L50">
        <f t="shared" si="39"/>
        <v>500</v>
      </c>
      <c r="N50">
        <f t="shared" si="40"/>
        <v>200</v>
      </c>
      <c r="O50" s="20" t="str">
        <f t="shared" si="33"/>
        <v>u2-u10+500*x2_10+(500-40-60)*x10_2&lt;=500-60;</v>
      </c>
      <c r="Q50" s="3" t="str">
        <f t="shared" si="24"/>
        <v>t2-t10+200*x2_10+(200-40-60)*x10_2&lt;=200-60;</v>
      </c>
      <c r="S50" s="29"/>
      <c r="T50" s="26"/>
      <c r="U50" s="28"/>
      <c r="V50" t="str">
        <f t="shared" si="34"/>
        <v>s2_10</v>
      </c>
      <c r="W50" s="5">
        <f>Sheet1!C34</f>
        <v>0</v>
      </c>
      <c r="X50" s="6" t="str">
        <f t="shared" si="35"/>
        <v>s10_2</v>
      </c>
      <c r="Y50" s="6">
        <f t="shared" si="36"/>
        <v>0</v>
      </c>
      <c r="AA50" s="20" t="str">
        <f t="shared" si="37"/>
        <v>u10-u2+500*x10_2+(500-60-40)*x2_10&lt;=500-40;</v>
      </c>
      <c r="AC50" s="3" t="str">
        <f t="shared" si="38"/>
        <v>t10-t2+200*x10_2+(200-60-40)*x2_10&lt;=200-40;</v>
      </c>
    </row>
    <row r="51" spans="1:29" hidden="1">
      <c r="A51">
        <v>2</v>
      </c>
      <c r="B51">
        <v>11</v>
      </c>
      <c r="D51" t="str">
        <f t="shared" si="27"/>
        <v>u2</v>
      </c>
      <c r="E51" t="str">
        <f t="shared" si="28"/>
        <v>u11</v>
      </c>
      <c r="F51" t="str">
        <f t="shared" si="29"/>
        <v>x2_11</v>
      </c>
      <c r="G51" t="str">
        <f t="shared" si="30"/>
        <v>x11_2</v>
      </c>
      <c r="H51">
        <f>VLOOKUP($A51,Sheet2!$A$2:$C$21,2,FALSE)</f>
        <v>40</v>
      </c>
      <c r="I51">
        <f>VLOOKUP($B51,Sheet2!$A$2:$C$21,2,FALSE)</f>
        <v>50</v>
      </c>
      <c r="J51" s="8" t="str">
        <f t="shared" si="31"/>
        <v>t2</v>
      </c>
      <c r="K51" s="8" t="str">
        <f t="shared" si="32"/>
        <v>t11</v>
      </c>
      <c r="L51">
        <f t="shared" si="39"/>
        <v>500</v>
      </c>
      <c r="N51">
        <f t="shared" si="40"/>
        <v>200</v>
      </c>
      <c r="O51" s="20" t="str">
        <f t="shared" si="33"/>
        <v>u2-u11+500*x2_11+(500-40-50)*x11_2&lt;=500-50;</v>
      </c>
      <c r="Q51" s="3" t="str">
        <f t="shared" si="24"/>
        <v>t2-t11+200*x2_11+(200-40-50)*x11_2&lt;=200-50;</v>
      </c>
      <c r="S51" s="29"/>
      <c r="T51" s="26"/>
      <c r="U51" s="28"/>
      <c r="V51" t="str">
        <f t="shared" si="34"/>
        <v>s2_11</v>
      </c>
      <c r="W51" s="5">
        <f>Sheet1!C35</f>
        <v>0</v>
      </c>
      <c r="X51" s="6" t="str">
        <f t="shared" si="35"/>
        <v>s11_2</v>
      </c>
      <c r="Y51" s="6">
        <f t="shared" si="36"/>
        <v>0</v>
      </c>
      <c r="AA51" s="20" t="str">
        <f t="shared" si="37"/>
        <v>u11-u2+500*x11_2+(500-50-40)*x2_11&lt;=500-40;</v>
      </c>
      <c r="AC51" s="3" t="str">
        <f t="shared" si="38"/>
        <v>t11-t2+200*x11_2+(200-50-40)*x2_11&lt;=200-40;</v>
      </c>
    </row>
    <row r="52" spans="1:29" hidden="1">
      <c r="A52">
        <v>2</v>
      </c>
      <c r="B52">
        <v>12</v>
      </c>
      <c r="D52" t="str">
        <f t="shared" si="27"/>
        <v>u2</v>
      </c>
      <c r="E52" t="str">
        <f t="shared" si="28"/>
        <v>u12</v>
      </c>
      <c r="F52" t="str">
        <f t="shared" si="29"/>
        <v>x2_12</v>
      </c>
      <c r="G52" t="str">
        <f t="shared" si="30"/>
        <v>x12_2</v>
      </c>
      <c r="H52">
        <f>VLOOKUP($A52,Sheet2!$A$2:$C$21,2,FALSE)</f>
        <v>40</v>
      </c>
      <c r="I52">
        <f>VLOOKUP($B52,Sheet2!$A$2:$C$21,2,FALSE)</f>
        <v>40</v>
      </c>
      <c r="J52" s="8" t="str">
        <f t="shared" si="31"/>
        <v>t2</v>
      </c>
      <c r="K52" s="8" t="str">
        <f t="shared" si="32"/>
        <v>t12</v>
      </c>
      <c r="L52">
        <f t="shared" si="39"/>
        <v>500</v>
      </c>
      <c r="N52">
        <f t="shared" si="40"/>
        <v>200</v>
      </c>
      <c r="O52" s="20" t="str">
        <f t="shared" si="33"/>
        <v>u2-u12+500*x2_12+(500-40-40)*x12_2&lt;=500-40;</v>
      </c>
      <c r="Q52" s="3" t="str">
        <f t="shared" si="24"/>
        <v>t2-t12+200*x2_12+(200-40-40)*x12_2&lt;=200-40;</v>
      </c>
      <c r="S52" s="29"/>
      <c r="T52" s="26"/>
      <c r="U52" s="28"/>
      <c r="V52" t="str">
        <f t="shared" si="34"/>
        <v>s2_12</v>
      </c>
      <c r="W52" s="5">
        <f>Sheet1!C36</f>
        <v>0</v>
      </c>
      <c r="X52" s="6" t="str">
        <f t="shared" si="35"/>
        <v>s12_2</v>
      </c>
      <c r="Y52" s="6">
        <f t="shared" si="36"/>
        <v>0</v>
      </c>
      <c r="AA52" s="20" t="str">
        <f t="shared" si="37"/>
        <v>u12-u2+500*x12_2+(500-40-40)*x2_12&lt;=500-40;</v>
      </c>
      <c r="AC52" s="3" t="str">
        <f t="shared" si="38"/>
        <v>t12-t2+200*x12_2+(200-40-40)*x2_12&lt;=200-40;</v>
      </c>
    </row>
    <row r="53" spans="1:29" hidden="1">
      <c r="A53">
        <v>2</v>
      </c>
      <c r="B53">
        <v>13</v>
      </c>
      <c r="D53" t="str">
        <f t="shared" si="27"/>
        <v>u2</v>
      </c>
      <c r="E53" t="str">
        <f t="shared" si="28"/>
        <v>u13</v>
      </c>
      <c r="F53" t="str">
        <f t="shared" si="29"/>
        <v>x2_13</v>
      </c>
      <c r="G53" t="str">
        <f t="shared" si="30"/>
        <v>x13_2</v>
      </c>
      <c r="H53">
        <f>VLOOKUP($A53,Sheet2!$A$2:$C$21,2,FALSE)</f>
        <v>40</v>
      </c>
      <c r="I53">
        <f>VLOOKUP($B53,Sheet2!$A$2:$C$21,2,FALSE)</f>
        <v>30</v>
      </c>
      <c r="J53" s="8" t="str">
        <f t="shared" si="31"/>
        <v>t2</v>
      </c>
      <c r="K53" s="8" t="str">
        <f t="shared" si="32"/>
        <v>t13</v>
      </c>
      <c r="L53">
        <f t="shared" si="39"/>
        <v>500</v>
      </c>
      <c r="N53">
        <f t="shared" si="40"/>
        <v>200</v>
      </c>
      <c r="O53" s="20" t="str">
        <f t="shared" si="33"/>
        <v>u2-u13+500*x2_13+(500-40-30)*x13_2&lt;=500-30;</v>
      </c>
      <c r="Q53" s="3" t="str">
        <f t="shared" si="24"/>
        <v>t2-t13+200*x2_13+(200-40-30)*x13_2&lt;=200-30;</v>
      </c>
      <c r="S53" s="29"/>
      <c r="T53" s="26"/>
      <c r="U53" s="28"/>
      <c r="V53" t="str">
        <f t="shared" si="34"/>
        <v>s2_13</v>
      </c>
      <c r="W53" s="5">
        <f>Sheet1!C37</f>
        <v>0</v>
      </c>
      <c r="X53" s="6" t="str">
        <f t="shared" si="35"/>
        <v>s13_2</v>
      </c>
      <c r="Y53" s="6">
        <f t="shared" si="36"/>
        <v>0</v>
      </c>
      <c r="AA53" s="20" t="str">
        <f t="shared" si="37"/>
        <v>u13-u2+500*x13_2+(500-30-40)*x2_13&lt;=500-40;</v>
      </c>
      <c r="AC53" s="3" t="str">
        <f t="shared" si="38"/>
        <v>t13-t2+200*x13_2+(200-30-40)*x2_13&lt;=200-40;</v>
      </c>
    </row>
    <row r="54" spans="1:29" hidden="1">
      <c r="A54">
        <v>2</v>
      </c>
      <c r="B54">
        <v>14</v>
      </c>
      <c r="D54" t="str">
        <f t="shared" si="27"/>
        <v>u2</v>
      </c>
      <c r="E54" t="str">
        <f t="shared" si="28"/>
        <v>u14</v>
      </c>
      <c r="F54" t="str">
        <f t="shared" si="29"/>
        <v>x2_14</v>
      </c>
      <c r="G54" t="str">
        <f t="shared" si="30"/>
        <v>x14_2</v>
      </c>
      <c r="H54">
        <f>VLOOKUP($A54,Sheet2!$A$2:$C$21,2,FALSE)</f>
        <v>40</v>
      </c>
      <c r="I54">
        <f>VLOOKUP($B54,Sheet2!$A$2:$C$21,2,FALSE)</f>
        <v>20</v>
      </c>
      <c r="J54" s="8" t="str">
        <f t="shared" si="31"/>
        <v>t2</v>
      </c>
      <c r="K54" s="8" t="str">
        <f t="shared" si="32"/>
        <v>t14</v>
      </c>
      <c r="L54">
        <f t="shared" si="39"/>
        <v>500</v>
      </c>
      <c r="N54">
        <f t="shared" si="40"/>
        <v>200</v>
      </c>
      <c r="O54" s="20" t="str">
        <f t="shared" si="33"/>
        <v>u2-u14+500*x2_14+(500-40-20)*x14_2&lt;=500-20;</v>
      </c>
      <c r="Q54" s="3" t="str">
        <f t="shared" si="24"/>
        <v>t2-t14+200*x2_14+(200-40-20)*x14_2&lt;=200-20;</v>
      </c>
      <c r="S54" s="29"/>
      <c r="T54" s="26"/>
      <c r="U54" s="28"/>
      <c r="V54" t="str">
        <f t="shared" si="34"/>
        <v>s2_14</v>
      </c>
      <c r="W54" s="5">
        <f>Sheet1!C38</f>
        <v>0</v>
      </c>
      <c r="X54" s="6" t="str">
        <f t="shared" si="35"/>
        <v>s14_2</v>
      </c>
      <c r="Y54" s="6">
        <f t="shared" si="36"/>
        <v>0</v>
      </c>
      <c r="AA54" s="20" t="str">
        <f t="shared" si="37"/>
        <v>u14-u2+500*x14_2+(500-20-40)*x2_14&lt;=500-40;</v>
      </c>
      <c r="AC54" s="3" t="str">
        <f t="shared" si="38"/>
        <v>t14-t2+200*x14_2+(200-20-40)*x2_14&lt;=200-40;</v>
      </c>
    </row>
    <row r="55" spans="1:29" hidden="1">
      <c r="A55">
        <v>2</v>
      </c>
      <c r="B55">
        <v>15</v>
      </c>
      <c r="D55" t="str">
        <f t="shared" si="27"/>
        <v>u2</v>
      </c>
      <c r="E55" t="str">
        <f t="shared" si="28"/>
        <v>u15</v>
      </c>
      <c r="F55" t="str">
        <f t="shared" si="29"/>
        <v>x2_15</v>
      </c>
      <c r="G55" t="str">
        <f t="shared" si="30"/>
        <v>x15_2</v>
      </c>
      <c r="H55">
        <f>VLOOKUP($A55,Sheet2!$A$2:$C$21,2,FALSE)</f>
        <v>40</v>
      </c>
      <c r="I55">
        <f>VLOOKUP($B55,Sheet2!$A$2:$C$21,2,FALSE)</f>
        <v>10</v>
      </c>
      <c r="J55" s="8" t="str">
        <f t="shared" si="31"/>
        <v>t2</v>
      </c>
      <c r="K55" s="8" t="str">
        <f t="shared" si="32"/>
        <v>t15</v>
      </c>
      <c r="L55">
        <f t="shared" si="39"/>
        <v>500</v>
      </c>
      <c r="N55">
        <f t="shared" si="40"/>
        <v>200</v>
      </c>
      <c r="O55" s="20" t="str">
        <f t="shared" si="33"/>
        <v>u2-u15+500*x2_15+(500-40-10)*x15_2&lt;=500-10;</v>
      </c>
      <c r="Q55" s="3" t="str">
        <f t="shared" si="24"/>
        <v>t2-t15+200*x2_15+(200-40-10)*x15_2&lt;=200-10;</v>
      </c>
      <c r="S55" s="29"/>
      <c r="T55" s="26"/>
      <c r="U55" s="28"/>
      <c r="V55" t="str">
        <f t="shared" si="34"/>
        <v>s2_15</v>
      </c>
      <c r="W55" s="5">
        <f>Sheet1!C39</f>
        <v>0</v>
      </c>
      <c r="X55" s="6" t="str">
        <f t="shared" si="35"/>
        <v>s15_2</v>
      </c>
      <c r="Y55" s="6">
        <f t="shared" si="36"/>
        <v>0</v>
      </c>
      <c r="AA55" s="20" t="str">
        <f t="shared" si="37"/>
        <v>u15-u2+500*x15_2+(500-10-40)*x2_15&lt;=500-40;</v>
      </c>
      <c r="AC55" s="3" t="str">
        <f t="shared" si="38"/>
        <v>t15-t2+200*x15_2+(200-10-40)*x2_15&lt;=200-40;</v>
      </c>
    </row>
    <row r="56" spans="1:29" hidden="1">
      <c r="A56">
        <v>2</v>
      </c>
      <c r="B56">
        <v>16</v>
      </c>
      <c r="D56" t="str">
        <f t="shared" si="27"/>
        <v>u2</v>
      </c>
      <c r="E56" t="str">
        <f t="shared" si="28"/>
        <v>u16</v>
      </c>
      <c r="F56" t="str">
        <f t="shared" si="29"/>
        <v>x2_16</v>
      </c>
      <c r="G56" t="str">
        <f t="shared" si="30"/>
        <v>x16_2</v>
      </c>
      <c r="H56">
        <f>VLOOKUP($A56,Sheet2!$A$2:$C$21,2,FALSE)</f>
        <v>40</v>
      </c>
      <c r="I56">
        <f>VLOOKUP($B56,Sheet2!$A$2:$C$21,2,FALSE)</f>
        <v>55</v>
      </c>
      <c r="J56" s="8" t="str">
        <f t="shared" si="31"/>
        <v>t2</v>
      </c>
      <c r="K56" s="8" t="str">
        <f t="shared" si="32"/>
        <v>t16</v>
      </c>
      <c r="L56">
        <f t="shared" si="39"/>
        <v>500</v>
      </c>
      <c r="N56">
        <f t="shared" si="40"/>
        <v>200</v>
      </c>
      <c r="O56" s="20" t="str">
        <f t="shared" si="33"/>
        <v>u2-u16+500*x2_16+(500-40-55)*x16_2&lt;=500-55;</v>
      </c>
      <c r="Q56" s="3" t="str">
        <f t="shared" si="24"/>
        <v>t2-t16+200*x2_16+(200-40-55)*x16_2&lt;=200-55;</v>
      </c>
      <c r="S56" s="29"/>
      <c r="T56" s="26"/>
      <c r="U56" s="28"/>
      <c r="V56" t="str">
        <f t="shared" si="34"/>
        <v>s2_16</v>
      </c>
      <c r="W56" s="5">
        <f>Sheet1!C40</f>
        <v>0</v>
      </c>
      <c r="X56" s="6" t="str">
        <f t="shared" si="35"/>
        <v>s16_2</v>
      </c>
      <c r="Y56" s="6">
        <f t="shared" si="36"/>
        <v>0</v>
      </c>
      <c r="AA56" s="20" t="str">
        <f t="shared" si="37"/>
        <v>u16-u2+500*x16_2+(500-55-40)*x2_16&lt;=500-40;</v>
      </c>
      <c r="AC56" s="3" t="str">
        <f t="shared" si="38"/>
        <v>t16-t2+200*x16_2+(200-55-40)*x2_16&lt;=200-40;</v>
      </c>
    </row>
    <row r="57" spans="1:29" hidden="1">
      <c r="A57">
        <v>2</v>
      </c>
      <c r="B57">
        <v>17</v>
      </c>
      <c r="D57" t="str">
        <f t="shared" si="27"/>
        <v>u2</v>
      </c>
      <c r="E57" t="str">
        <f t="shared" si="28"/>
        <v>u17</v>
      </c>
      <c r="F57" t="str">
        <f t="shared" si="29"/>
        <v>x2_17</v>
      </c>
      <c r="G57" t="str">
        <f t="shared" si="30"/>
        <v>x17_2</v>
      </c>
      <c r="H57">
        <f>VLOOKUP($A57,Sheet2!$A$2:$C$21,2,FALSE)</f>
        <v>40</v>
      </c>
      <c r="I57">
        <f>VLOOKUP($B57,Sheet2!$A$2:$C$21,2,FALSE)</f>
        <v>45</v>
      </c>
      <c r="J57" s="8" t="str">
        <f t="shared" si="31"/>
        <v>t2</v>
      </c>
      <c r="K57" s="8" t="str">
        <f t="shared" si="32"/>
        <v>t17</v>
      </c>
      <c r="L57">
        <f t="shared" si="39"/>
        <v>500</v>
      </c>
      <c r="N57">
        <f t="shared" si="40"/>
        <v>200</v>
      </c>
      <c r="O57" s="20" t="str">
        <f t="shared" si="33"/>
        <v>u2-u17+500*x2_17+(500-40-45)*x17_2&lt;=500-45;</v>
      </c>
      <c r="Q57" s="3" t="str">
        <f t="shared" si="24"/>
        <v>t2-t17+200*x2_17+(200-40-45)*x17_2&lt;=200-45;</v>
      </c>
      <c r="S57" s="29"/>
      <c r="T57" s="26"/>
      <c r="U57" s="28"/>
      <c r="V57" t="str">
        <f t="shared" si="34"/>
        <v>s2_17</v>
      </c>
      <c r="W57" s="5">
        <f>Sheet1!C41</f>
        <v>0</v>
      </c>
      <c r="X57" s="6" t="str">
        <f t="shared" si="35"/>
        <v>s17_2</v>
      </c>
      <c r="Y57" s="6">
        <f t="shared" si="36"/>
        <v>0</v>
      </c>
      <c r="AA57" s="20" t="str">
        <f t="shared" si="37"/>
        <v>u17-u2+500*x17_2+(500-45-40)*x2_17&lt;=500-40;</v>
      </c>
      <c r="AC57" s="3" t="str">
        <f t="shared" si="38"/>
        <v>t17-t2+200*x17_2+(200-45-40)*x2_17&lt;=200-40;</v>
      </c>
    </row>
    <row r="58" spans="1:29" hidden="1">
      <c r="A58">
        <v>2</v>
      </c>
      <c r="B58">
        <v>18</v>
      </c>
      <c r="D58" t="str">
        <f t="shared" si="27"/>
        <v>u2</v>
      </c>
      <c r="E58" t="str">
        <f t="shared" si="28"/>
        <v>u18</v>
      </c>
      <c r="F58" t="str">
        <f t="shared" si="29"/>
        <v>x2_18</v>
      </c>
      <c r="G58" t="str">
        <f t="shared" si="30"/>
        <v>x18_2</v>
      </c>
      <c r="H58">
        <f>VLOOKUP($A58,Sheet2!$A$2:$C$21,2,FALSE)</f>
        <v>40</v>
      </c>
      <c r="I58">
        <f>VLOOKUP($B58,Sheet2!$A$2:$C$21,2,FALSE)</f>
        <v>35</v>
      </c>
      <c r="J58" s="8" t="str">
        <f t="shared" si="31"/>
        <v>t2</v>
      </c>
      <c r="K58" s="8" t="str">
        <f t="shared" si="32"/>
        <v>t18</v>
      </c>
      <c r="L58">
        <f t="shared" si="39"/>
        <v>500</v>
      </c>
      <c r="N58">
        <f t="shared" si="40"/>
        <v>200</v>
      </c>
      <c r="O58" s="20" t="str">
        <f t="shared" si="33"/>
        <v>u2-u18+500*x2_18+(500-40-35)*x18_2&lt;=500-35;</v>
      </c>
      <c r="Q58" s="3" t="str">
        <f t="shared" si="24"/>
        <v>t2-t18+200*x2_18+(200-40-35)*x18_2&lt;=200-35;</v>
      </c>
      <c r="S58" s="29"/>
      <c r="T58" s="26"/>
      <c r="U58" s="28"/>
      <c r="V58" t="str">
        <f t="shared" si="34"/>
        <v>s2_18</v>
      </c>
      <c r="W58" s="5">
        <f>Sheet1!C42</f>
        <v>0</v>
      </c>
      <c r="X58" s="6" t="str">
        <f t="shared" si="35"/>
        <v>s18_2</v>
      </c>
      <c r="Y58" s="6">
        <f t="shared" si="36"/>
        <v>0</v>
      </c>
      <c r="AA58" s="20" t="str">
        <f t="shared" si="37"/>
        <v>u18-u2+500*x18_2+(500-35-40)*x2_18&lt;=500-40;</v>
      </c>
      <c r="AC58" s="3" t="str">
        <f t="shared" si="38"/>
        <v>t18-t2+200*x18_2+(200-35-40)*x2_18&lt;=200-40;</v>
      </c>
    </row>
    <row r="59" spans="1:29" hidden="1">
      <c r="A59">
        <v>2</v>
      </c>
      <c r="B59">
        <v>19</v>
      </c>
      <c r="D59" t="str">
        <f t="shared" si="27"/>
        <v>u2</v>
      </c>
      <c r="E59" t="str">
        <f t="shared" si="28"/>
        <v>u19</v>
      </c>
      <c r="F59" t="str">
        <f t="shared" si="29"/>
        <v>x2_19</v>
      </c>
      <c r="G59" t="str">
        <f t="shared" si="30"/>
        <v>x19_2</v>
      </c>
      <c r="H59">
        <f>VLOOKUP($A59,Sheet2!$A$2:$C$21,2,FALSE)</f>
        <v>40</v>
      </c>
      <c r="I59">
        <f>VLOOKUP($B59,Sheet2!$A$2:$C$21,2,FALSE)</f>
        <v>22</v>
      </c>
      <c r="J59" s="8" t="str">
        <f t="shared" si="31"/>
        <v>t2</v>
      </c>
      <c r="K59" s="8" t="str">
        <f t="shared" si="32"/>
        <v>t19</v>
      </c>
      <c r="L59">
        <f t="shared" si="39"/>
        <v>500</v>
      </c>
      <c r="N59">
        <f t="shared" si="40"/>
        <v>200</v>
      </c>
      <c r="O59" s="20" t="str">
        <f t="shared" si="33"/>
        <v>u2-u19+500*x2_19+(500-40-22)*x19_2&lt;=500-22;</v>
      </c>
      <c r="Q59" s="3" t="str">
        <f t="shared" si="24"/>
        <v>t2-t19+200*x2_19+(200-40-22)*x19_2&lt;=200-22;</v>
      </c>
      <c r="S59" s="29"/>
      <c r="T59" s="26"/>
      <c r="U59" s="28"/>
      <c r="V59" t="str">
        <f t="shared" si="34"/>
        <v>s2_19</v>
      </c>
      <c r="W59" s="5">
        <f>Sheet1!C43</f>
        <v>0</v>
      </c>
      <c r="X59" s="6" t="str">
        <f t="shared" si="35"/>
        <v>s19_2</v>
      </c>
      <c r="Y59" s="6">
        <f t="shared" si="36"/>
        <v>0</v>
      </c>
      <c r="AA59" s="20" t="str">
        <f t="shared" si="37"/>
        <v>u19-u2+500*x19_2+(500-22-40)*x2_19&lt;=500-40;</v>
      </c>
      <c r="AC59" s="3" t="str">
        <f t="shared" si="38"/>
        <v>t19-t2+200*x19_2+(200-22-40)*x2_19&lt;=200-40;</v>
      </c>
    </row>
    <row r="60" spans="1:29" hidden="1">
      <c r="A60">
        <v>2</v>
      </c>
      <c r="B60">
        <v>20</v>
      </c>
      <c r="D60" t="str">
        <f t="shared" si="27"/>
        <v>u2</v>
      </c>
      <c r="E60" t="str">
        <f t="shared" si="28"/>
        <v>u20</v>
      </c>
      <c r="F60" t="str">
        <f t="shared" si="29"/>
        <v>x2_20</v>
      </c>
      <c r="G60" t="str">
        <f t="shared" si="30"/>
        <v>x20_2</v>
      </c>
      <c r="H60">
        <f>VLOOKUP($A60,Sheet2!$A$2:$C$21,2,FALSE)</f>
        <v>40</v>
      </c>
      <c r="I60">
        <f>VLOOKUP($B60,Sheet2!$A$2:$C$21,2,FALSE)</f>
        <v>10</v>
      </c>
      <c r="J60" s="8" t="str">
        <f t="shared" si="31"/>
        <v>t2</v>
      </c>
      <c r="K60" s="8" t="str">
        <f t="shared" si="32"/>
        <v>t20</v>
      </c>
      <c r="L60">
        <f t="shared" si="39"/>
        <v>500</v>
      </c>
      <c r="N60">
        <f t="shared" si="40"/>
        <v>200</v>
      </c>
      <c r="O60" s="20" t="str">
        <f t="shared" si="33"/>
        <v>u2-u20+500*x2_20+(500-40-10)*x20_2&lt;=500-10;</v>
      </c>
      <c r="Q60" s="3" t="str">
        <f t="shared" si="24"/>
        <v>t2-t20+200*x2_20+(200-40-10)*x20_2&lt;=200-10;</v>
      </c>
      <c r="S60" s="29"/>
      <c r="T60" s="26"/>
      <c r="U60" s="28"/>
      <c r="V60" t="str">
        <f t="shared" si="34"/>
        <v>s2_20</v>
      </c>
      <c r="W60" s="5">
        <f>Sheet1!C44</f>
        <v>0</v>
      </c>
      <c r="X60" s="6" t="str">
        <f t="shared" si="35"/>
        <v>s20_2</v>
      </c>
      <c r="Y60" s="6">
        <f t="shared" si="36"/>
        <v>0</v>
      </c>
      <c r="AA60" s="20" t="str">
        <f t="shared" si="37"/>
        <v>u20-u2+500*x20_2+(500-10-40)*x2_20&lt;=500-40;</v>
      </c>
      <c r="AC60" s="3" t="str">
        <f t="shared" si="38"/>
        <v>t20-t2+200*x20_2+(200-10-40)*x2_20&lt;=200-40;</v>
      </c>
    </row>
    <row r="61" spans="1:29">
      <c r="A61">
        <v>3</v>
      </c>
      <c r="B61">
        <v>4</v>
      </c>
      <c r="D61" t="str">
        <f t="shared" si="27"/>
        <v>u3</v>
      </c>
      <c r="E61" t="str">
        <f t="shared" si="28"/>
        <v>u4</v>
      </c>
      <c r="F61" t="str">
        <f t="shared" si="29"/>
        <v>x3_4</v>
      </c>
      <c r="G61" t="str">
        <f t="shared" si="30"/>
        <v>x4_3</v>
      </c>
      <c r="H61">
        <f>VLOOKUP($A61,Sheet2!$A$2:$C$21,2,FALSE)</f>
        <v>50</v>
      </c>
      <c r="I61">
        <f>VLOOKUP($B61,Sheet2!$A$2:$C$21,2,FALSE)</f>
        <v>60</v>
      </c>
      <c r="J61" s="8" t="str">
        <f t="shared" si="31"/>
        <v>t3</v>
      </c>
      <c r="K61" s="8" t="str">
        <f t="shared" si="32"/>
        <v>t4</v>
      </c>
      <c r="L61">
        <f t="shared" si="39"/>
        <v>500</v>
      </c>
      <c r="N61">
        <f t="shared" si="40"/>
        <v>200</v>
      </c>
      <c r="O61" s="20" t="str">
        <f t="shared" si="33"/>
        <v>u3-u4+500*x3_4+(500-50-60)*x4_3&lt;=500-60;</v>
      </c>
      <c r="Q61" s="3" t="str">
        <f t="shared" si="24"/>
        <v>t3-t4+200*x3_4+(200-50-60)*x4_3&lt;=200-60;</v>
      </c>
      <c r="S61" s="29"/>
      <c r="T61" s="26"/>
      <c r="U61" s="28"/>
      <c r="V61" t="str">
        <f t="shared" si="34"/>
        <v>s3_4</v>
      </c>
      <c r="W61" s="5">
        <f>Sheet1!D28</f>
        <v>1</v>
      </c>
      <c r="X61" s="6" t="str">
        <f t="shared" si="35"/>
        <v>s4_3</v>
      </c>
      <c r="Y61" s="6">
        <f t="shared" si="36"/>
        <v>1</v>
      </c>
      <c r="AA61" s="20" t="str">
        <f t="shared" si="37"/>
        <v>u4-u3+500*x4_3+(500-60-50)*x3_4&lt;=500-50;</v>
      </c>
      <c r="AC61" s="3" t="str">
        <f t="shared" si="38"/>
        <v>t4-t3+200*x4_3+(200-60-50)*x3_4&lt;=200-50;</v>
      </c>
    </row>
    <row r="62" spans="1:29" hidden="1">
      <c r="A62">
        <v>3</v>
      </c>
      <c r="B62">
        <v>5</v>
      </c>
      <c r="D62" t="str">
        <f t="shared" si="27"/>
        <v>u3</v>
      </c>
      <c r="E62" t="str">
        <f t="shared" si="28"/>
        <v>u5</v>
      </c>
      <c r="F62" t="str">
        <f t="shared" si="29"/>
        <v>x3_5</v>
      </c>
      <c r="G62" t="str">
        <f t="shared" si="30"/>
        <v>x5_3</v>
      </c>
      <c r="H62">
        <f>VLOOKUP($A62,Sheet2!$A$2:$C$21,2,FALSE)</f>
        <v>50</v>
      </c>
      <c r="I62">
        <f>VLOOKUP($B62,Sheet2!$A$2:$C$21,2,FALSE)</f>
        <v>15</v>
      </c>
      <c r="J62" s="8" t="str">
        <f t="shared" si="31"/>
        <v>t3</v>
      </c>
      <c r="K62" s="8" t="str">
        <f t="shared" si="32"/>
        <v>t5</v>
      </c>
      <c r="L62">
        <f t="shared" si="39"/>
        <v>500</v>
      </c>
      <c r="N62">
        <f t="shared" si="40"/>
        <v>200</v>
      </c>
      <c r="O62" s="20" t="str">
        <f t="shared" si="33"/>
        <v>u3-u5+500*x3_5+(500-50-15)*x5_3&lt;=500-15;</v>
      </c>
      <c r="Q62" s="3" t="str">
        <f t="shared" si="24"/>
        <v>t3-t5+200*x3_5+(200-50-15)*x5_3&lt;=200-15;</v>
      </c>
      <c r="S62" s="29"/>
      <c r="T62" s="26"/>
      <c r="U62" s="28"/>
      <c r="V62" t="str">
        <f t="shared" si="34"/>
        <v>s3_5</v>
      </c>
      <c r="W62" s="5">
        <f>Sheet1!D29</f>
        <v>0</v>
      </c>
      <c r="X62" s="6" t="str">
        <f t="shared" si="35"/>
        <v>s5_3</v>
      </c>
      <c r="Y62" s="6">
        <f t="shared" si="36"/>
        <v>0</v>
      </c>
      <c r="AA62" s="20" t="str">
        <f t="shared" si="37"/>
        <v>u5-u3+500*x5_3+(500-15-50)*x3_5&lt;=500-50;</v>
      </c>
      <c r="AC62" s="3" t="str">
        <f t="shared" si="38"/>
        <v>t5-t3+200*x5_3+(200-15-50)*x3_5&lt;=200-50;</v>
      </c>
    </row>
    <row r="63" spans="1:29" hidden="1">
      <c r="A63">
        <v>3</v>
      </c>
      <c r="B63">
        <v>6</v>
      </c>
      <c r="D63" t="str">
        <f t="shared" si="27"/>
        <v>u3</v>
      </c>
      <c r="E63" t="str">
        <f t="shared" si="28"/>
        <v>u6</v>
      </c>
      <c r="F63" t="str">
        <f t="shared" si="29"/>
        <v>x3_6</v>
      </c>
      <c r="G63" t="str">
        <f t="shared" si="30"/>
        <v>x6_3</v>
      </c>
      <c r="H63">
        <f>VLOOKUP($A63,Sheet2!$A$2:$C$21,2,FALSE)</f>
        <v>50</v>
      </c>
      <c r="I63">
        <f>VLOOKUP($B63,Sheet2!$A$2:$C$21,2,FALSE)</f>
        <v>35</v>
      </c>
      <c r="J63" s="8" t="str">
        <f t="shared" si="31"/>
        <v>t3</v>
      </c>
      <c r="K63" s="8" t="str">
        <f t="shared" si="32"/>
        <v>t6</v>
      </c>
      <c r="L63">
        <f t="shared" si="39"/>
        <v>500</v>
      </c>
      <c r="N63">
        <f t="shared" si="40"/>
        <v>200</v>
      </c>
      <c r="O63" s="20" t="str">
        <f t="shared" si="33"/>
        <v>u3-u6+500*x3_6+(500-50-35)*x6_3&lt;=500-35;</v>
      </c>
      <c r="Q63" s="3" t="str">
        <f t="shared" si="24"/>
        <v>t3-t6+200*x3_6+(200-50-35)*x6_3&lt;=200-35;</v>
      </c>
      <c r="S63" s="29"/>
      <c r="T63" s="26"/>
      <c r="U63" s="28"/>
      <c r="V63" t="str">
        <f t="shared" si="34"/>
        <v>s3_6</v>
      </c>
      <c r="W63" s="5">
        <f>Sheet1!D30</f>
        <v>0</v>
      </c>
      <c r="X63" s="6" t="str">
        <f t="shared" si="35"/>
        <v>s6_3</v>
      </c>
      <c r="Y63" s="6">
        <f t="shared" si="36"/>
        <v>0</v>
      </c>
      <c r="AA63" s="20" t="str">
        <f t="shared" si="37"/>
        <v>u6-u3+500*x6_3+(500-35-50)*x3_6&lt;=500-50;</v>
      </c>
      <c r="AC63" s="3" t="str">
        <f t="shared" si="38"/>
        <v>t6-t3+200*x6_3+(200-35-50)*x3_6&lt;=200-50;</v>
      </c>
    </row>
    <row r="64" spans="1:29" hidden="1">
      <c r="A64">
        <v>3</v>
      </c>
      <c r="B64">
        <v>7</v>
      </c>
      <c r="D64" t="str">
        <f t="shared" si="27"/>
        <v>u3</v>
      </c>
      <c r="E64" t="str">
        <f t="shared" si="28"/>
        <v>u7</v>
      </c>
      <c r="F64" t="str">
        <f t="shared" si="29"/>
        <v>x3_7</v>
      </c>
      <c r="G64" t="str">
        <f t="shared" si="30"/>
        <v>x7_3</v>
      </c>
      <c r="H64">
        <f>VLOOKUP($A64,Sheet2!$A$2:$C$21,2,FALSE)</f>
        <v>50</v>
      </c>
      <c r="I64">
        <f>VLOOKUP($B64,Sheet2!$A$2:$C$21,2,FALSE)</f>
        <v>45</v>
      </c>
      <c r="J64" s="8" t="str">
        <f t="shared" si="31"/>
        <v>t3</v>
      </c>
      <c r="K64" s="8" t="str">
        <f t="shared" si="32"/>
        <v>t7</v>
      </c>
      <c r="L64">
        <f t="shared" si="39"/>
        <v>500</v>
      </c>
      <c r="N64">
        <f t="shared" si="40"/>
        <v>200</v>
      </c>
      <c r="O64" s="20" t="str">
        <f t="shared" si="33"/>
        <v>u3-u7+500*x3_7+(500-50-45)*x7_3&lt;=500-45;</v>
      </c>
      <c r="Q64" s="3" t="str">
        <f t="shared" si="24"/>
        <v>t3-t7+200*x3_7+(200-50-45)*x7_3&lt;=200-45;</v>
      </c>
      <c r="S64" s="29"/>
      <c r="T64" s="26"/>
      <c r="U64" s="28"/>
      <c r="V64" t="str">
        <f t="shared" si="34"/>
        <v>s3_7</v>
      </c>
      <c r="W64" s="5">
        <f>Sheet1!D31</f>
        <v>0</v>
      </c>
      <c r="X64" s="6" t="str">
        <f t="shared" si="35"/>
        <v>s7_3</v>
      </c>
      <c r="Y64" s="6">
        <f t="shared" si="36"/>
        <v>0</v>
      </c>
      <c r="AA64" s="20" t="str">
        <f t="shared" si="37"/>
        <v>u7-u3+500*x7_3+(500-45-50)*x3_7&lt;=500-50;</v>
      </c>
      <c r="AC64" s="3" t="str">
        <f t="shared" si="38"/>
        <v>t7-t3+200*x7_3+(200-45-50)*x3_7&lt;=200-50;</v>
      </c>
    </row>
    <row r="65" spans="1:29" hidden="1">
      <c r="A65">
        <v>3</v>
      </c>
      <c r="B65">
        <v>8</v>
      </c>
      <c r="D65" t="str">
        <f t="shared" si="27"/>
        <v>u3</v>
      </c>
      <c r="E65" t="str">
        <f t="shared" si="28"/>
        <v>u8</v>
      </c>
      <c r="F65" t="str">
        <f t="shared" si="29"/>
        <v>x3_8</v>
      </c>
      <c r="G65" t="str">
        <f t="shared" si="30"/>
        <v>x8_3</v>
      </c>
      <c r="H65">
        <f>VLOOKUP($A65,Sheet2!$A$2:$C$21,2,FALSE)</f>
        <v>50</v>
      </c>
      <c r="I65">
        <f>VLOOKUP($B65,Sheet2!$A$2:$C$21,2,FALSE)</f>
        <v>10</v>
      </c>
      <c r="J65" s="8" t="str">
        <f t="shared" si="31"/>
        <v>t3</v>
      </c>
      <c r="K65" s="8" t="str">
        <f t="shared" si="32"/>
        <v>t8</v>
      </c>
      <c r="L65">
        <f t="shared" si="39"/>
        <v>500</v>
      </c>
      <c r="N65">
        <f t="shared" si="40"/>
        <v>200</v>
      </c>
      <c r="O65" s="20" t="str">
        <f t="shared" si="33"/>
        <v>u3-u8+500*x3_8+(500-50-10)*x8_3&lt;=500-10;</v>
      </c>
      <c r="Q65" s="3" t="str">
        <f t="shared" si="24"/>
        <v>t3-t8+200*x3_8+(200-50-10)*x8_3&lt;=200-10;</v>
      </c>
      <c r="S65" s="29"/>
      <c r="T65" s="26"/>
      <c r="U65" s="28"/>
      <c r="V65" t="str">
        <f t="shared" si="34"/>
        <v>s3_8</v>
      </c>
      <c r="W65" s="5">
        <f>Sheet1!D32</f>
        <v>0</v>
      </c>
      <c r="X65" s="6" t="str">
        <f t="shared" si="35"/>
        <v>s8_3</v>
      </c>
      <c r="Y65" s="6">
        <f t="shared" si="36"/>
        <v>0</v>
      </c>
      <c r="AA65" s="20" t="str">
        <f t="shared" si="37"/>
        <v>u8-u3+500*x8_3+(500-10-50)*x3_8&lt;=500-50;</v>
      </c>
      <c r="AC65" s="3" t="str">
        <f t="shared" si="38"/>
        <v>t8-t3+200*x8_3+(200-10-50)*x3_8&lt;=200-50;</v>
      </c>
    </row>
    <row r="66" spans="1:29">
      <c r="A66">
        <v>3</v>
      </c>
      <c r="B66">
        <v>9</v>
      </c>
      <c r="D66" t="str">
        <f t="shared" si="27"/>
        <v>u3</v>
      </c>
      <c r="E66" t="str">
        <f t="shared" si="28"/>
        <v>u9</v>
      </c>
      <c r="F66" t="str">
        <f t="shared" si="29"/>
        <v>x3_9</v>
      </c>
      <c r="G66" t="str">
        <f t="shared" si="30"/>
        <v>x9_3</v>
      </c>
      <c r="H66">
        <f>VLOOKUP($A66,Sheet2!$A$2:$C$21,2,FALSE)</f>
        <v>50</v>
      </c>
      <c r="I66">
        <f>VLOOKUP($B66,Sheet2!$A$2:$C$21,2,FALSE)</f>
        <v>25</v>
      </c>
      <c r="J66" s="8" t="str">
        <f t="shared" si="31"/>
        <v>t3</v>
      </c>
      <c r="K66" s="8" t="str">
        <f t="shared" si="32"/>
        <v>t9</v>
      </c>
      <c r="L66">
        <f t="shared" si="39"/>
        <v>500</v>
      </c>
      <c r="N66">
        <f t="shared" si="40"/>
        <v>200</v>
      </c>
      <c r="O66" s="20" t="str">
        <f t="shared" si="33"/>
        <v>u3-u9+500*x3_9+(500-50-25)*x9_3&lt;=500-25;</v>
      </c>
      <c r="Q66" s="3" t="str">
        <f t="shared" si="24"/>
        <v>t3-t9+200*x3_9+(200-50-25)*x9_3&lt;=200-25;</v>
      </c>
      <c r="S66" s="29"/>
      <c r="T66" s="26"/>
      <c r="U66" s="28"/>
      <c r="V66" t="str">
        <f t="shared" si="34"/>
        <v>s3_9</v>
      </c>
      <c r="W66" s="5">
        <f>Sheet1!D33</f>
        <v>1</v>
      </c>
      <c r="X66" s="6" t="str">
        <f t="shared" si="35"/>
        <v>s9_3</v>
      </c>
      <c r="Y66" s="6">
        <f t="shared" si="36"/>
        <v>1</v>
      </c>
      <c r="AA66" s="20" t="str">
        <f t="shared" si="37"/>
        <v>u9-u3+500*x9_3+(500-25-50)*x3_9&lt;=500-50;</v>
      </c>
      <c r="AC66" s="3" t="str">
        <f t="shared" si="38"/>
        <v>t9-t3+200*x9_3+(200-25-50)*x3_9&lt;=200-50;</v>
      </c>
    </row>
    <row r="67" spans="1:29" hidden="1">
      <c r="A67">
        <v>3</v>
      </c>
      <c r="B67">
        <v>10</v>
      </c>
      <c r="D67" t="str">
        <f t="shared" si="27"/>
        <v>u3</v>
      </c>
      <c r="E67" t="str">
        <f t="shared" si="28"/>
        <v>u10</v>
      </c>
      <c r="F67" t="str">
        <f t="shared" si="29"/>
        <v>x3_10</v>
      </c>
      <c r="G67" t="str">
        <f t="shared" si="30"/>
        <v>x10_3</v>
      </c>
      <c r="H67">
        <f>VLOOKUP($A67,Sheet2!$A$2:$C$21,2,FALSE)</f>
        <v>50</v>
      </c>
      <c r="I67">
        <f>VLOOKUP($B67,Sheet2!$A$2:$C$21,2,FALSE)</f>
        <v>60</v>
      </c>
      <c r="J67" s="8" t="str">
        <f t="shared" si="31"/>
        <v>t3</v>
      </c>
      <c r="K67" s="8" t="str">
        <f t="shared" si="32"/>
        <v>t10</v>
      </c>
      <c r="L67">
        <f t="shared" si="39"/>
        <v>500</v>
      </c>
      <c r="N67">
        <f t="shared" si="40"/>
        <v>200</v>
      </c>
      <c r="O67" s="20" t="str">
        <f t="shared" si="33"/>
        <v>u3-u10+500*x3_10+(500-50-60)*x10_3&lt;=500-60;</v>
      </c>
      <c r="Q67" s="3" t="str">
        <f t="shared" si="24"/>
        <v>t3-t10+200*x3_10+(200-50-60)*x10_3&lt;=200-60;</v>
      </c>
      <c r="S67" s="29"/>
      <c r="T67" s="26"/>
      <c r="U67" s="28"/>
      <c r="V67" t="str">
        <f t="shared" si="34"/>
        <v>s3_10</v>
      </c>
      <c r="W67" s="5">
        <f>Sheet1!D34</f>
        <v>0</v>
      </c>
      <c r="X67" s="6" t="str">
        <f t="shared" si="35"/>
        <v>s10_3</v>
      </c>
      <c r="Y67" s="6">
        <f t="shared" si="36"/>
        <v>0</v>
      </c>
      <c r="AA67" s="20" t="str">
        <f t="shared" si="37"/>
        <v>u10-u3+500*x10_3+(500-60-50)*x3_10&lt;=500-50;</v>
      </c>
      <c r="AC67" s="3" t="str">
        <f t="shared" si="38"/>
        <v>t10-t3+200*x10_3+(200-60-50)*x3_10&lt;=200-50;</v>
      </c>
    </row>
    <row r="68" spans="1:29" hidden="1">
      <c r="A68">
        <v>3</v>
      </c>
      <c r="B68">
        <v>11</v>
      </c>
      <c r="D68" t="str">
        <f t="shared" si="27"/>
        <v>u3</v>
      </c>
      <c r="E68" t="str">
        <f t="shared" si="28"/>
        <v>u11</v>
      </c>
      <c r="F68" t="str">
        <f t="shared" si="29"/>
        <v>x3_11</v>
      </c>
      <c r="G68" t="str">
        <f t="shared" si="30"/>
        <v>x11_3</v>
      </c>
      <c r="H68">
        <f>VLOOKUP($A68,Sheet2!$A$2:$C$21,2,FALSE)</f>
        <v>50</v>
      </c>
      <c r="I68">
        <f>VLOOKUP($B68,Sheet2!$A$2:$C$21,2,FALSE)</f>
        <v>50</v>
      </c>
      <c r="J68" s="8" t="str">
        <f t="shared" si="31"/>
        <v>t3</v>
      </c>
      <c r="K68" s="8" t="str">
        <f t="shared" si="32"/>
        <v>t11</v>
      </c>
      <c r="L68">
        <f t="shared" si="39"/>
        <v>500</v>
      </c>
      <c r="N68">
        <f t="shared" si="40"/>
        <v>200</v>
      </c>
      <c r="O68" s="20" t="str">
        <f t="shared" si="33"/>
        <v>u3-u11+500*x3_11+(500-50-50)*x11_3&lt;=500-50;</v>
      </c>
      <c r="Q68" s="3" t="str">
        <f t="shared" si="24"/>
        <v>t3-t11+200*x3_11+(200-50-50)*x11_3&lt;=200-50;</v>
      </c>
      <c r="S68" s="29"/>
      <c r="T68" s="26"/>
      <c r="U68" s="28"/>
      <c r="V68" t="str">
        <f t="shared" si="34"/>
        <v>s3_11</v>
      </c>
      <c r="W68" s="5">
        <f>Sheet1!D35</f>
        <v>0</v>
      </c>
      <c r="X68" s="6" t="str">
        <f t="shared" si="35"/>
        <v>s11_3</v>
      </c>
      <c r="Y68" s="6">
        <f t="shared" si="36"/>
        <v>0</v>
      </c>
      <c r="AA68" s="20" t="str">
        <f t="shared" si="37"/>
        <v>u11-u3+500*x11_3+(500-50-50)*x3_11&lt;=500-50;</v>
      </c>
      <c r="AC68" s="3" t="str">
        <f t="shared" si="38"/>
        <v>t11-t3+200*x11_3+(200-50-50)*x3_11&lt;=200-50;</v>
      </c>
    </row>
    <row r="69" spans="1:29" hidden="1">
      <c r="A69">
        <v>3</v>
      </c>
      <c r="B69">
        <v>12</v>
      </c>
      <c r="D69" t="str">
        <f t="shared" si="27"/>
        <v>u3</v>
      </c>
      <c r="E69" t="str">
        <f t="shared" si="28"/>
        <v>u12</v>
      </c>
      <c r="F69" t="str">
        <f t="shared" si="29"/>
        <v>x3_12</v>
      </c>
      <c r="G69" t="str">
        <f t="shared" si="30"/>
        <v>x12_3</v>
      </c>
      <c r="H69">
        <f>VLOOKUP($A69,Sheet2!$A$2:$C$21,2,FALSE)</f>
        <v>50</v>
      </c>
      <c r="I69">
        <f>VLOOKUP($B69,Sheet2!$A$2:$C$21,2,FALSE)</f>
        <v>40</v>
      </c>
      <c r="J69" s="8" t="str">
        <f t="shared" si="31"/>
        <v>t3</v>
      </c>
      <c r="K69" s="8" t="str">
        <f t="shared" si="32"/>
        <v>t12</v>
      </c>
      <c r="L69">
        <f t="shared" si="39"/>
        <v>500</v>
      </c>
      <c r="N69">
        <f t="shared" si="40"/>
        <v>200</v>
      </c>
      <c r="O69" s="20" t="str">
        <f t="shared" si="33"/>
        <v>u3-u12+500*x3_12+(500-50-40)*x12_3&lt;=500-40;</v>
      </c>
      <c r="Q69" s="3" t="str">
        <f t="shared" si="24"/>
        <v>t3-t12+200*x3_12+(200-50-40)*x12_3&lt;=200-40;</v>
      </c>
      <c r="S69" s="29"/>
      <c r="T69" s="26"/>
      <c r="U69" s="28"/>
      <c r="V69" t="str">
        <f t="shared" si="34"/>
        <v>s3_12</v>
      </c>
      <c r="W69" s="5">
        <f>Sheet1!D36</f>
        <v>0</v>
      </c>
      <c r="X69" s="6" t="str">
        <f t="shared" si="35"/>
        <v>s12_3</v>
      </c>
      <c r="Y69" s="6">
        <f t="shared" si="36"/>
        <v>0</v>
      </c>
      <c r="AA69" s="20" t="str">
        <f t="shared" si="37"/>
        <v>u12-u3+500*x12_3+(500-40-50)*x3_12&lt;=500-50;</v>
      </c>
      <c r="AC69" s="3" t="str">
        <f t="shared" si="38"/>
        <v>t12-t3+200*x12_3+(200-40-50)*x3_12&lt;=200-50;</v>
      </c>
    </row>
    <row r="70" spans="1:29" hidden="1">
      <c r="A70">
        <v>3</v>
      </c>
      <c r="B70">
        <v>13</v>
      </c>
      <c r="D70" t="str">
        <f t="shared" si="27"/>
        <v>u3</v>
      </c>
      <c r="E70" t="str">
        <f t="shared" si="28"/>
        <v>u13</v>
      </c>
      <c r="F70" t="str">
        <f t="shared" si="29"/>
        <v>x3_13</v>
      </c>
      <c r="G70" t="str">
        <f t="shared" si="30"/>
        <v>x13_3</v>
      </c>
      <c r="H70">
        <f>VLOOKUP($A70,Sheet2!$A$2:$C$21,2,FALSE)</f>
        <v>50</v>
      </c>
      <c r="I70">
        <f>VLOOKUP($B70,Sheet2!$A$2:$C$21,2,FALSE)</f>
        <v>30</v>
      </c>
      <c r="J70" s="8" t="str">
        <f t="shared" si="31"/>
        <v>t3</v>
      </c>
      <c r="K70" s="8" t="str">
        <f t="shared" si="32"/>
        <v>t13</v>
      </c>
      <c r="L70">
        <f t="shared" si="39"/>
        <v>500</v>
      </c>
      <c r="N70">
        <f t="shared" si="40"/>
        <v>200</v>
      </c>
      <c r="O70" s="20" t="str">
        <f t="shared" si="33"/>
        <v>u3-u13+500*x3_13+(500-50-30)*x13_3&lt;=500-30;</v>
      </c>
      <c r="Q70" s="3" t="str">
        <f t="shared" si="24"/>
        <v>t3-t13+200*x3_13+(200-50-30)*x13_3&lt;=200-30;</v>
      </c>
      <c r="S70" s="29"/>
      <c r="T70" s="26"/>
      <c r="U70" s="28"/>
      <c r="V70" t="str">
        <f t="shared" si="34"/>
        <v>s3_13</v>
      </c>
      <c r="W70" s="5">
        <f>Sheet1!D37</f>
        <v>0</v>
      </c>
      <c r="X70" s="6" t="str">
        <f t="shared" si="35"/>
        <v>s13_3</v>
      </c>
      <c r="Y70" s="6">
        <f t="shared" si="36"/>
        <v>0</v>
      </c>
      <c r="AA70" s="20" t="str">
        <f t="shared" si="37"/>
        <v>u13-u3+500*x13_3+(500-30-50)*x3_13&lt;=500-50;</v>
      </c>
      <c r="AC70" s="3" t="str">
        <f t="shared" si="38"/>
        <v>t13-t3+200*x13_3+(200-30-50)*x3_13&lt;=200-50;</v>
      </c>
    </row>
    <row r="71" spans="1:29" hidden="1">
      <c r="A71">
        <v>3</v>
      </c>
      <c r="B71">
        <v>14</v>
      </c>
      <c r="D71" t="str">
        <f t="shared" si="27"/>
        <v>u3</v>
      </c>
      <c r="E71" t="str">
        <f t="shared" si="28"/>
        <v>u14</v>
      </c>
      <c r="F71" t="str">
        <f t="shared" si="29"/>
        <v>x3_14</v>
      </c>
      <c r="G71" t="str">
        <f t="shared" si="30"/>
        <v>x14_3</v>
      </c>
      <c r="H71">
        <f>VLOOKUP($A71,Sheet2!$A$2:$C$21,2,FALSE)</f>
        <v>50</v>
      </c>
      <c r="I71">
        <f>VLOOKUP($B71,Sheet2!$A$2:$C$21,2,FALSE)</f>
        <v>20</v>
      </c>
      <c r="J71" s="8" t="str">
        <f t="shared" si="31"/>
        <v>t3</v>
      </c>
      <c r="K71" s="8" t="str">
        <f t="shared" si="32"/>
        <v>t14</v>
      </c>
      <c r="L71">
        <f t="shared" si="39"/>
        <v>500</v>
      </c>
      <c r="N71">
        <f t="shared" si="40"/>
        <v>200</v>
      </c>
      <c r="O71" s="20" t="str">
        <f t="shared" si="33"/>
        <v>u3-u14+500*x3_14+(500-50-20)*x14_3&lt;=500-20;</v>
      </c>
      <c r="Q71" s="3" t="str">
        <f t="shared" si="24"/>
        <v>t3-t14+200*x3_14+(200-50-20)*x14_3&lt;=200-20;</v>
      </c>
      <c r="S71" s="29"/>
      <c r="T71" s="26"/>
      <c r="U71" s="28"/>
      <c r="V71" t="str">
        <f t="shared" si="34"/>
        <v>s3_14</v>
      </c>
      <c r="W71" s="5">
        <f>Sheet1!D38</f>
        <v>0</v>
      </c>
      <c r="X71" s="6" t="str">
        <f t="shared" si="35"/>
        <v>s14_3</v>
      </c>
      <c r="Y71" s="6">
        <f t="shared" si="36"/>
        <v>0</v>
      </c>
      <c r="AA71" s="20" t="str">
        <f t="shared" si="37"/>
        <v>u14-u3+500*x14_3+(500-20-50)*x3_14&lt;=500-50;</v>
      </c>
      <c r="AC71" s="3" t="str">
        <f t="shared" si="38"/>
        <v>t14-t3+200*x14_3+(200-20-50)*x3_14&lt;=200-50;</v>
      </c>
    </row>
    <row r="72" spans="1:29" hidden="1">
      <c r="A72">
        <v>3</v>
      </c>
      <c r="B72">
        <v>15</v>
      </c>
      <c r="D72" t="str">
        <f t="shared" si="27"/>
        <v>u3</v>
      </c>
      <c r="E72" t="str">
        <f t="shared" si="28"/>
        <v>u15</v>
      </c>
      <c r="F72" t="str">
        <f t="shared" si="29"/>
        <v>x3_15</v>
      </c>
      <c r="G72" t="str">
        <f t="shared" si="30"/>
        <v>x15_3</v>
      </c>
      <c r="H72">
        <f>VLOOKUP($A72,Sheet2!$A$2:$C$21,2,FALSE)</f>
        <v>50</v>
      </c>
      <c r="I72">
        <f>VLOOKUP($B72,Sheet2!$A$2:$C$21,2,FALSE)</f>
        <v>10</v>
      </c>
      <c r="J72" s="8" t="str">
        <f t="shared" si="31"/>
        <v>t3</v>
      </c>
      <c r="K72" s="8" t="str">
        <f t="shared" si="32"/>
        <v>t15</v>
      </c>
      <c r="L72">
        <f t="shared" si="39"/>
        <v>500</v>
      </c>
      <c r="N72">
        <f t="shared" si="40"/>
        <v>200</v>
      </c>
      <c r="O72" s="20" t="str">
        <f t="shared" si="33"/>
        <v>u3-u15+500*x3_15+(500-50-10)*x15_3&lt;=500-10;</v>
      </c>
      <c r="Q72" s="3" t="str">
        <f t="shared" si="24"/>
        <v>t3-t15+200*x3_15+(200-50-10)*x15_3&lt;=200-10;</v>
      </c>
      <c r="S72" s="29"/>
      <c r="T72" s="26"/>
      <c r="U72" s="28"/>
      <c r="V72" t="str">
        <f t="shared" si="34"/>
        <v>s3_15</v>
      </c>
      <c r="W72" s="5">
        <f>Sheet1!D39</f>
        <v>0</v>
      </c>
      <c r="X72" s="6" t="str">
        <f t="shared" si="35"/>
        <v>s15_3</v>
      </c>
      <c r="Y72" s="6">
        <f t="shared" si="36"/>
        <v>0</v>
      </c>
      <c r="AA72" s="20" t="str">
        <f t="shared" si="37"/>
        <v>u15-u3+500*x15_3+(500-10-50)*x3_15&lt;=500-50;</v>
      </c>
      <c r="AC72" s="3" t="str">
        <f t="shared" si="38"/>
        <v>t15-t3+200*x15_3+(200-10-50)*x3_15&lt;=200-50;</v>
      </c>
    </row>
    <row r="73" spans="1:29" hidden="1">
      <c r="A73">
        <v>3</v>
      </c>
      <c r="B73">
        <v>16</v>
      </c>
      <c r="D73" t="str">
        <f t="shared" si="27"/>
        <v>u3</v>
      </c>
      <c r="E73" t="str">
        <f t="shared" si="28"/>
        <v>u16</v>
      </c>
      <c r="F73" t="str">
        <f t="shared" si="29"/>
        <v>x3_16</v>
      </c>
      <c r="G73" t="str">
        <f t="shared" si="30"/>
        <v>x16_3</v>
      </c>
      <c r="H73">
        <f>VLOOKUP($A73,Sheet2!$A$2:$C$21,2,FALSE)</f>
        <v>50</v>
      </c>
      <c r="I73">
        <f>VLOOKUP($B73,Sheet2!$A$2:$C$21,2,FALSE)</f>
        <v>55</v>
      </c>
      <c r="J73" s="8" t="str">
        <f t="shared" si="31"/>
        <v>t3</v>
      </c>
      <c r="K73" s="8" t="str">
        <f t="shared" si="32"/>
        <v>t16</v>
      </c>
      <c r="L73">
        <f t="shared" si="39"/>
        <v>500</v>
      </c>
      <c r="N73">
        <f t="shared" si="40"/>
        <v>200</v>
      </c>
      <c r="O73" s="20" t="str">
        <f t="shared" si="33"/>
        <v>u3-u16+500*x3_16+(500-50-55)*x16_3&lt;=500-55;</v>
      </c>
      <c r="Q73" s="3" t="str">
        <f t="shared" si="24"/>
        <v>t3-t16+200*x3_16+(200-50-55)*x16_3&lt;=200-55;</v>
      </c>
      <c r="S73" s="29"/>
      <c r="T73" s="26"/>
      <c r="U73" s="28"/>
      <c r="V73" t="str">
        <f t="shared" si="34"/>
        <v>s3_16</v>
      </c>
      <c r="W73" s="5">
        <f>Sheet1!D40</f>
        <v>0</v>
      </c>
      <c r="X73" s="6" t="str">
        <f t="shared" si="35"/>
        <v>s16_3</v>
      </c>
      <c r="Y73" s="6">
        <f t="shared" si="36"/>
        <v>0</v>
      </c>
      <c r="AA73" s="20" t="str">
        <f t="shared" si="37"/>
        <v>u16-u3+500*x16_3+(500-55-50)*x3_16&lt;=500-50;</v>
      </c>
      <c r="AC73" s="3" t="str">
        <f t="shared" si="38"/>
        <v>t16-t3+200*x16_3+(200-55-50)*x3_16&lt;=200-50;</v>
      </c>
    </row>
    <row r="74" spans="1:29" hidden="1">
      <c r="A74">
        <v>3</v>
      </c>
      <c r="B74">
        <v>17</v>
      </c>
      <c r="D74" t="str">
        <f t="shared" si="27"/>
        <v>u3</v>
      </c>
      <c r="E74" t="str">
        <f t="shared" si="28"/>
        <v>u17</v>
      </c>
      <c r="F74" t="str">
        <f t="shared" si="29"/>
        <v>x3_17</v>
      </c>
      <c r="G74" t="str">
        <f t="shared" si="30"/>
        <v>x17_3</v>
      </c>
      <c r="H74">
        <f>VLOOKUP($A74,Sheet2!$A$2:$C$21,2,FALSE)</f>
        <v>50</v>
      </c>
      <c r="I74">
        <f>VLOOKUP($B74,Sheet2!$A$2:$C$21,2,FALSE)</f>
        <v>45</v>
      </c>
      <c r="J74" s="8" t="str">
        <f t="shared" si="31"/>
        <v>t3</v>
      </c>
      <c r="K74" s="8" t="str">
        <f t="shared" si="32"/>
        <v>t17</v>
      </c>
      <c r="L74">
        <f t="shared" si="39"/>
        <v>500</v>
      </c>
      <c r="N74">
        <f t="shared" si="40"/>
        <v>200</v>
      </c>
      <c r="O74" s="20" t="str">
        <f t="shared" si="33"/>
        <v>u3-u17+500*x3_17+(500-50-45)*x17_3&lt;=500-45;</v>
      </c>
      <c r="Q74" s="3" t="str">
        <f t="shared" si="24"/>
        <v>t3-t17+200*x3_17+(200-50-45)*x17_3&lt;=200-45;</v>
      </c>
      <c r="S74" s="29"/>
      <c r="T74" s="26"/>
      <c r="U74" s="28"/>
      <c r="V74" t="str">
        <f t="shared" si="34"/>
        <v>s3_17</v>
      </c>
      <c r="W74" s="5">
        <f>Sheet1!D41</f>
        <v>0</v>
      </c>
      <c r="X74" s="6" t="str">
        <f t="shared" si="35"/>
        <v>s17_3</v>
      </c>
      <c r="Y74" s="6">
        <f t="shared" si="36"/>
        <v>0</v>
      </c>
      <c r="AA74" s="20" t="str">
        <f t="shared" si="37"/>
        <v>u17-u3+500*x17_3+(500-45-50)*x3_17&lt;=500-50;</v>
      </c>
      <c r="AC74" s="3" t="str">
        <f t="shared" si="38"/>
        <v>t17-t3+200*x17_3+(200-45-50)*x3_17&lt;=200-50;</v>
      </c>
    </row>
    <row r="75" spans="1:29" hidden="1">
      <c r="A75">
        <v>3</v>
      </c>
      <c r="B75">
        <v>18</v>
      </c>
      <c r="D75" t="str">
        <f t="shared" si="27"/>
        <v>u3</v>
      </c>
      <c r="E75" t="str">
        <f t="shared" si="28"/>
        <v>u18</v>
      </c>
      <c r="F75" t="str">
        <f t="shared" si="29"/>
        <v>x3_18</v>
      </c>
      <c r="G75" t="str">
        <f t="shared" si="30"/>
        <v>x18_3</v>
      </c>
      <c r="H75">
        <f>VLOOKUP($A75,Sheet2!$A$2:$C$21,2,FALSE)</f>
        <v>50</v>
      </c>
      <c r="I75">
        <f>VLOOKUP($B75,Sheet2!$A$2:$C$21,2,FALSE)</f>
        <v>35</v>
      </c>
      <c r="J75" s="8" t="str">
        <f t="shared" si="31"/>
        <v>t3</v>
      </c>
      <c r="K75" s="8" t="str">
        <f t="shared" si="32"/>
        <v>t18</v>
      </c>
      <c r="L75">
        <f t="shared" si="39"/>
        <v>500</v>
      </c>
      <c r="N75">
        <f t="shared" si="40"/>
        <v>200</v>
      </c>
      <c r="O75" s="20" t="str">
        <f t="shared" si="33"/>
        <v>u3-u18+500*x3_18+(500-50-35)*x18_3&lt;=500-35;</v>
      </c>
      <c r="Q75" s="3" t="str">
        <f t="shared" si="24"/>
        <v>t3-t18+200*x3_18+(200-50-35)*x18_3&lt;=200-35;</v>
      </c>
      <c r="S75" s="29"/>
      <c r="T75" s="26"/>
      <c r="U75" s="28"/>
      <c r="V75" t="str">
        <f t="shared" si="34"/>
        <v>s3_18</v>
      </c>
      <c r="W75" s="5">
        <f>Sheet1!D42</f>
        <v>0</v>
      </c>
      <c r="X75" s="6" t="str">
        <f t="shared" si="35"/>
        <v>s18_3</v>
      </c>
      <c r="Y75" s="6">
        <f t="shared" si="36"/>
        <v>0</v>
      </c>
      <c r="AA75" s="20" t="str">
        <f t="shared" si="37"/>
        <v>u18-u3+500*x18_3+(500-35-50)*x3_18&lt;=500-50;</v>
      </c>
      <c r="AC75" s="3" t="str">
        <f t="shared" si="38"/>
        <v>t18-t3+200*x18_3+(200-35-50)*x3_18&lt;=200-50;</v>
      </c>
    </row>
    <row r="76" spans="1:29" hidden="1">
      <c r="A76">
        <v>3</v>
      </c>
      <c r="B76">
        <v>19</v>
      </c>
      <c r="D76" t="str">
        <f t="shared" si="27"/>
        <v>u3</v>
      </c>
      <c r="E76" t="str">
        <f t="shared" si="28"/>
        <v>u19</v>
      </c>
      <c r="F76" t="str">
        <f t="shared" si="29"/>
        <v>x3_19</v>
      </c>
      <c r="G76" t="str">
        <f t="shared" si="30"/>
        <v>x19_3</v>
      </c>
      <c r="H76">
        <f>VLOOKUP($A76,Sheet2!$A$2:$C$21,2,FALSE)</f>
        <v>50</v>
      </c>
      <c r="I76">
        <f>VLOOKUP($B76,Sheet2!$A$2:$C$21,2,FALSE)</f>
        <v>22</v>
      </c>
      <c r="J76" s="8" t="str">
        <f t="shared" si="31"/>
        <v>t3</v>
      </c>
      <c r="K76" s="8" t="str">
        <f t="shared" si="32"/>
        <v>t19</v>
      </c>
      <c r="L76">
        <f t="shared" si="39"/>
        <v>500</v>
      </c>
      <c r="N76">
        <f t="shared" si="40"/>
        <v>200</v>
      </c>
      <c r="O76" s="20" t="str">
        <f t="shared" si="33"/>
        <v>u3-u19+500*x3_19+(500-50-22)*x19_3&lt;=500-22;</v>
      </c>
      <c r="Q76" s="3" t="str">
        <f t="shared" si="24"/>
        <v>t3-t19+200*x3_19+(200-50-22)*x19_3&lt;=200-22;</v>
      </c>
      <c r="S76" s="29"/>
      <c r="T76" s="26"/>
      <c r="U76" s="28"/>
      <c r="V76" t="str">
        <f t="shared" si="34"/>
        <v>s3_19</v>
      </c>
      <c r="W76" s="5">
        <f>Sheet1!D43</f>
        <v>0</v>
      </c>
      <c r="X76" s="6" t="str">
        <f t="shared" si="35"/>
        <v>s19_3</v>
      </c>
      <c r="Y76" s="6">
        <f t="shared" si="36"/>
        <v>0</v>
      </c>
      <c r="AA76" s="20" t="str">
        <f t="shared" si="37"/>
        <v>u19-u3+500*x19_3+(500-22-50)*x3_19&lt;=500-50;</v>
      </c>
      <c r="AC76" s="3" t="str">
        <f t="shared" si="38"/>
        <v>t19-t3+200*x19_3+(200-22-50)*x3_19&lt;=200-50;</v>
      </c>
    </row>
    <row r="77" spans="1:29">
      <c r="A77">
        <v>3</v>
      </c>
      <c r="B77">
        <v>20</v>
      </c>
      <c r="D77" t="str">
        <f t="shared" si="27"/>
        <v>u3</v>
      </c>
      <c r="E77" t="str">
        <f t="shared" si="28"/>
        <v>u20</v>
      </c>
      <c r="F77" t="str">
        <f t="shared" si="29"/>
        <v>x3_20</v>
      </c>
      <c r="G77" t="str">
        <f t="shared" si="30"/>
        <v>x20_3</v>
      </c>
      <c r="H77">
        <f>VLOOKUP($A77,Sheet2!$A$2:$C$21,2,FALSE)</f>
        <v>50</v>
      </c>
      <c r="I77">
        <f>VLOOKUP($B77,Sheet2!$A$2:$C$21,2,FALSE)</f>
        <v>10</v>
      </c>
      <c r="J77" s="8" t="str">
        <f t="shared" si="31"/>
        <v>t3</v>
      </c>
      <c r="K77" s="8" t="str">
        <f t="shared" si="32"/>
        <v>t20</v>
      </c>
      <c r="L77">
        <f t="shared" si="39"/>
        <v>500</v>
      </c>
      <c r="N77">
        <f t="shared" si="40"/>
        <v>200</v>
      </c>
      <c r="O77" s="20" t="str">
        <f t="shared" si="33"/>
        <v>u3-u20+500*x3_20+(500-50-10)*x20_3&lt;=500-10;</v>
      </c>
      <c r="Q77" s="3" t="str">
        <f t="shared" si="24"/>
        <v>t3-t20+200*x3_20+(200-50-10)*x20_3&lt;=200-10;</v>
      </c>
      <c r="S77" s="29"/>
      <c r="T77" s="26"/>
      <c r="U77" s="28"/>
      <c r="V77" t="str">
        <f t="shared" si="34"/>
        <v>s3_20</v>
      </c>
      <c r="W77" s="5">
        <f>Sheet1!D44</f>
        <v>1</v>
      </c>
      <c r="X77" s="6" t="str">
        <f t="shared" si="35"/>
        <v>s20_3</v>
      </c>
      <c r="Y77" s="6">
        <f t="shared" si="36"/>
        <v>1</v>
      </c>
      <c r="AA77" s="20" t="str">
        <f t="shared" si="37"/>
        <v>u20-u3+500*x20_3+(500-10-50)*x3_20&lt;=500-50;</v>
      </c>
      <c r="AC77" s="3" t="str">
        <f t="shared" si="38"/>
        <v>t20-t3+200*x20_3+(200-10-50)*x3_20&lt;=200-50;</v>
      </c>
    </row>
    <row r="78" spans="1:29" hidden="1">
      <c r="A78">
        <v>4</v>
      </c>
      <c r="B78">
        <v>5</v>
      </c>
      <c r="D78" t="str">
        <f t="shared" si="27"/>
        <v>u4</v>
      </c>
      <c r="E78" t="str">
        <f t="shared" si="28"/>
        <v>u5</v>
      </c>
      <c r="F78" t="str">
        <f t="shared" si="29"/>
        <v>x4_5</v>
      </c>
      <c r="G78" t="str">
        <f t="shared" si="30"/>
        <v>x5_4</v>
      </c>
      <c r="H78">
        <f>VLOOKUP($A78,Sheet2!$A$2:$C$21,2,FALSE)</f>
        <v>60</v>
      </c>
      <c r="I78">
        <f>VLOOKUP($B78,Sheet2!$A$2:$C$21,2,FALSE)</f>
        <v>15</v>
      </c>
      <c r="J78" s="8" t="str">
        <f t="shared" si="31"/>
        <v>t4</v>
      </c>
      <c r="K78" s="8" t="str">
        <f t="shared" si="32"/>
        <v>t5</v>
      </c>
      <c r="L78">
        <f t="shared" si="39"/>
        <v>500</v>
      </c>
      <c r="N78">
        <f t="shared" si="40"/>
        <v>200</v>
      </c>
      <c r="O78" s="20" t="str">
        <f t="shared" si="33"/>
        <v>u4-u5+500*x4_5+(500-60-15)*x5_4&lt;=500-15;</v>
      </c>
      <c r="Q78" s="3" t="str">
        <f t="shared" si="24"/>
        <v>t4-t5+200*x4_5+(200-60-15)*x5_4&lt;=200-15;</v>
      </c>
      <c r="S78" s="29"/>
      <c r="T78" s="26"/>
      <c r="U78" s="28"/>
      <c r="V78" t="str">
        <f t="shared" si="34"/>
        <v>s4_5</v>
      </c>
      <c r="W78" s="5">
        <f>Sheet1!E29</f>
        <v>0</v>
      </c>
      <c r="X78" s="6" t="str">
        <f t="shared" si="35"/>
        <v>s5_4</v>
      </c>
      <c r="Y78" s="6">
        <f t="shared" si="36"/>
        <v>0</v>
      </c>
      <c r="AA78" s="20" t="str">
        <f t="shared" si="37"/>
        <v>u5-u4+500*x5_4+(500-15-60)*x4_5&lt;=500-60;</v>
      </c>
      <c r="AC78" s="3" t="str">
        <f t="shared" si="38"/>
        <v>t5-t4+200*x5_4+(200-15-60)*x4_5&lt;=200-60;</v>
      </c>
    </row>
    <row r="79" spans="1:29" hidden="1">
      <c r="A79">
        <v>4</v>
      </c>
      <c r="B79">
        <v>6</v>
      </c>
      <c r="D79" t="str">
        <f t="shared" si="27"/>
        <v>u4</v>
      </c>
      <c r="E79" t="str">
        <f t="shared" si="28"/>
        <v>u6</v>
      </c>
      <c r="F79" t="str">
        <f t="shared" si="29"/>
        <v>x4_6</v>
      </c>
      <c r="G79" t="str">
        <f t="shared" si="30"/>
        <v>x6_4</v>
      </c>
      <c r="H79">
        <f>VLOOKUP($A79,Sheet2!$A$2:$C$21,2,FALSE)</f>
        <v>60</v>
      </c>
      <c r="I79">
        <f>VLOOKUP($B79,Sheet2!$A$2:$C$21,2,FALSE)</f>
        <v>35</v>
      </c>
      <c r="J79" s="8" t="str">
        <f t="shared" si="31"/>
        <v>t4</v>
      </c>
      <c r="K79" s="8" t="str">
        <f t="shared" si="32"/>
        <v>t6</v>
      </c>
      <c r="L79">
        <f t="shared" si="39"/>
        <v>500</v>
      </c>
      <c r="N79">
        <f t="shared" si="40"/>
        <v>200</v>
      </c>
      <c r="O79" s="20" t="str">
        <f t="shared" si="33"/>
        <v>u4-u6+500*x4_6+(500-60-35)*x6_4&lt;=500-35;</v>
      </c>
      <c r="Q79" s="3" t="str">
        <f t="shared" si="24"/>
        <v>t4-t6+200*x4_6+(200-60-35)*x6_4&lt;=200-35;</v>
      </c>
      <c r="S79" s="29"/>
      <c r="T79" s="26"/>
      <c r="U79" s="28"/>
      <c r="V79" t="str">
        <f t="shared" si="34"/>
        <v>s4_6</v>
      </c>
      <c r="W79" s="5">
        <f>Sheet1!E30</f>
        <v>0</v>
      </c>
      <c r="X79" s="6" t="str">
        <f t="shared" si="35"/>
        <v>s6_4</v>
      </c>
      <c r="Y79" s="6">
        <f t="shared" si="36"/>
        <v>0</v>
      </c>
      <c r="AA79" s="20" t="str">
        <f t="shared" si="37"/>
        <v>u6-u4+500*x6_4+(500-35-60)*x4_6&lt;=500-60;</v>
      </c>
      <c r="AC79" s="3" t="str">
        <f t="shared" si="38"/>
        <v>t6-t4+200*x6_4+(200-35-60)*x4_6&lt;=200-60;</v>
      </c>
    </row>
    <row r="80" spans="1:29" hidden="1">
      <c r="A80">
        <v>4</v>
      </c>
      <c r="B80">
        <v>7</v>
      </c>
      <c r="D80" t="str">
        <f t="shared" si="27"/>
        <v>u4</v>
      </c>
      <c r="E80" t="str">
        <f t="shared" si="28"/>
        <v>u7</v>
      </c>
      <c r="F80" t="str">
        <f t="shared" si="29"/>
        <v>x4_7</v>
      </c>
      <c r="G80" t="str">
        <f t="shared" si="30"/>
        <v>x7_4</v>
      </c>
      <c r="H80">
        <f>VLOOKUP($A80,Sheet2!$A$2:$C$21,2,FALSE)</f>
        <v>60</v>
      </c>
      <c r="I80">
        <f>VLOOKUP($B80,Sheet2!$A$2:$C$21,2,FALSE)</f>
        <v>45</v>
      </c>
      <c r="J80" s="8" t="str">
        <f t="shared" si="31"/>
        <v>t4</v>
      </c>
      <c r="K80" s="8" t="str">
        <f t="shared" si="32"/>
        <v>t7</v>
      </c>
      <c r="L80">
        <f t="shared" si="39"/>
        <v>500</v>
      </c>
      <c r="N80">
        <f t="shared" si="40"/>
        <v>200</v>
      </c>
      <c r="O80" s="20" t="str">
        <f t="shared" si="33"/>
        <v>u4-u7+500*x4_7+(500-60-45)*x7_4&lt;=500-45;</v>
      </c>
      <c r="Q80" s="3" t="str">
        <f t="shared" si="24"/>
        <v>t4-t7+200*x4_7+(200-60-45)*x7_4&lt;=200-45;</v>
      </c>
      <c r="S80" s="29"/>
      <c r="T80" s="26"/>
      <c r="U80" s="28"/>
      <c r="V80" t="str">
        <f t="shared" si="34"/>
        <v>s4_7</v>
      </c>
      <c r="W80" s="5">
        <f>Sheet1!E31</f>
        <v>0</v>
      </c>
      <c r="X80" s="6" t="str">
        <f t="shared" si="35"/>
        <v>s7_4</v>
      </c>
      <c r="Y80" s="6">
        <f t="shared" si="36"/>
        <v>0</v>
      </c>
      <c r="AA80" s="20" t="str">
        <f t="shared" si="37"/>
        <v>u7-u4+500*x7_4+(500-45-60)*x4_7&lt;=500-60;</v>
      </c>
      <c r="AC80" s="3" t="str">
        <f t="shared" si="38"/>
        <v>t7-t4+200*x7_4+(200-45-60)*x4_7&lt;=200-60;</v>
      </c>
    </row>
    <row r="81" spans="1:29" hidden="1">
      <c r="A81">
        <v>4</v>
      </c>
      <c r="B81">
        <v>8</v>
      </c>
      <c r="D81" t="str">
        <f t="shared" si="27"/>
        <v>u4</v>
      </c>
      <c r="E81" t="str">
        <f t="shared" si="28"/>
        <v>u8</v>
      </c>
      <c r="F81" t="str">
        <f t="shared" si="29"/>
        <v>x4_8</v>
      </c>
      <c r="G81" t="str">
        <f t="shared" si="30"/>
        <v>x8_4</v>
      </c>
      <c r="H81">
        <f>VLOOKUP($A81,Sheet2!$A$2:$C$21,2,FALSE)</f>
        <v>60</v>
      </c>
      <c r="I81">
        <f>VLOOKUP($B81,Sheet2!$A$2:$C$21,2,FALSE)</f>
        <v>10</v>
      </c>
      <c r="J81" s="8" t="str">
        <f t="shared" si="31"/>
        <v>t4</v>
      </c>
      <c r="K81" s="8" t="str">
        <f t="shared" si="32"/>
        <v>t8</v>
      </c>
      <c r="L81">
        <f t="shared" si="39"/>
        <v>500</v>
      </c>
      <c r="N81">
        <f t="shared" si="40"/>
        <v>200</v>
      </c>
      <c r="O81" s="20" t="str">
        <f t="shared" si="33"/>
        <v>u4-u8+500*x4_8+(500-60-10)*x8_4&lt;=500-10;</v>
      </c>
      <c r="Q81" s="3" t="str">
        <f t="shared" si="24"/>
        <v>t4-t8+200*x4_8+(200-60-10)*x8_4&lt;=200-10;</v>
      </c>
      <c r="S81" s="29"/>
      <c r="T81" s="26"/>
      <c r="U81" s="28"/>
      <c r="V81" t="str">
        <f t="shared" si="34"/>
        <v>s4_8</v>
      </c>
      <c r="W81" s="5">
        <f>Sheet1!E32</f>
        <v>0</v>
      </c>
      <c r="X81" s="6" t="str">
        <f t="shared" si="35"/>
        <v>s8_4</v>
      </c>
      <c r="Y81" s="6">
        <f t="shared" si="36"/>
        <v>0</v>
      </c>
      <c r="AA81" s="20" t="str">
        <f t="shared" si="37"/>
        <v>u8-u4+500*x8_4+(500-10-60)*x4_8&lt;=500-60;</v>
      </c>
      <c r="AC81" s="3" t="str">
        <f t="shared" si="38"/>
        <v>t8-t4+200*x8_4+(200-10-60)*x4_8&lt;=200-60;</v>
      </c>
    </row>
    <row r="82" spans="1:29">
      <c r="A82">
        <v>4</v>
      </c>
      <c r="B82">
        <v>9</v>
      </c>
      <c r="D82" t="str">
        <f t="shared" si="27"/>
        <v>u4</v>
      </c>
      <c r="E82" t="str">
        <f t="shared" si="28"/>
        <v>u9</v>
      </c>
      <c r="F82" t="str">
        <f t="shared" si="29"/>
        <v>x4_9</v>
      </c>
      <c r="G82" t="str">
        <f t="shared" si="30"/>
        <v>x9_4</v>
      </c>
      <c r="H82">
        <f>VLOOKUP($A82,Sheet2!$A$2:$C$21,2,FALSE)</f>
        <v>60</v>
      </c>
      <c r="I82">
        <f>VLOOKUP($B82,Sheet2!$A$2:$C$21,2,FALSE)</f>
        <v>25</v>
      </c>
      <c r="J82" s="8" t="str">
        <f t="shared" si="31"/>
        <v>t4</v>
      </c>
      <c r="K82" s="8" t="str">
        <f t="shared" si="32"/>
        <v>t9</v>
      </c>
      <c r="L82">
        <f t="shared" si="39"/>
        <v>500</v>
      </c>
      <c r="N82">
        <f t="shared" si="40"/>
        <v>200</v>
      </c>
      <c r="O82" s="20" t="str">
        <f t="shared" si="33"/>
        <v>u4-u9+500*x4_9+(500-60-25)*x9_4&lt;=500-25;</v>
      </c>
      <c r="Q82" s="3" t="str">
        <f t="shared" si="24"/>
        <v>t4-t9+200*x4_9+(200-60-25)*x9_4&lt;=200-25;</v>
      </c>
      <c r="S82" s="29"/>
      <c r="T82" s="26"/>
      <c r="U82" s="28"/>
      <c r="V82" t="str">
        <f t="shared" si="34"/>
        <v>s4_9</v>
      </c>
      <c r="W82" s="5">
        <f>Sheet1!E33</f>
        <v>1</v>
      </c>
      <c r="X82" s="6" t="str">
        <f t="shared" si="35"/>
        <v>s9_4</v>
      </c>
      <c r="Y82" s="6">
        <f t="shared" si="36"/>
        <v>1</v>
      </c>
      <c r="AA82" s="20" t="str">
        <f t="shared" si="37"/>
        <v>u9-u4+500*x9_4+(500-25-60)*x4_9&lt;=500-60;</v>
      </c>
      <c r="AC82" s="3" t="str">
        <f t="shared" si="38"/>
        <v>t9-t4+200*x9_4+(200-25-60)*x4_9&lt;=200-60;</v>
      </c>
    </row>
    <row r="83" spans="1:29" hidden="1">
      <c r="A83">
        <v>4</v>
      </c>
      <c r="B83">
        <v>10</v>
      </c>
      <c r="D83" t="str">
        <f t="shared" si="27"/>
        <v>u4</v>
      </c>
      <c r="E83" t="str">
        <f t="shared" si="28"/>
        <v>u10</v>
      </c>
      <c r="F83" t="str">
        <f t="shared" si="29"/>
        <v>x4_10</v>
      </c>
      <c r="G83" t="str">
        <f t="shared" si="30"/>
        <v>x10_4</v>
      </c>
      <c r="H83">
        <f>VLOOKUP($A83,Sheet2!$A$2:$C$21,2,FALSE)</f>
        <v>60</v>
      </c>
      <c r="I83">
        <f>VLOOKUP($B83,Sheet2!$A$2:$C$21,2,FALSE)</f>
        <v>60</v>
      </c>
      <c r="J83" s="8" t="str">
        <f t="shared" si="31"/>
        <v>t4</v>
      </c>
      <c r="K83" s="8" t="str">
        <f t="shared" si="32"/>
        <v>t10</v>
      </c>
      <c r="L83">
        <f t="shared" si="39"/>
        <v>500</v>
      </c>
      <c r="N83">
        <f t="shared" si="40"/>
        <v>200</v>
      </c>
      <c r="O83" s="20" t="str">
        <f t="shared" si="33"/>
        <v>u4-u10+500*x4_10+(500-60-60)*x10_4&lt;=500-60;</v>
      </c>
      <c r="Q83" s="3" t="str">
        <f t="shared" si="24"/>
        <v>t4-t10+200*x4_10+(200-60-60)*x10_4&lt;=200-60;</v>
      </c>
      <c r="S83" s="29"/>
      <c r="T83" s="26"/>
      <c r="U83" s="28"/>
      <c r="V83" t="str">
        <f t="shared" si="34"/>
        <v>s4_10</v>
      </c>
      <c r="W83" s="5">
        <f>Sheet1!E34</f>
        <v>0</v>
      </c>
      <c r="X83" s="6" t="str">
        <f t="shared" si="35"/>
        <v>s10_4</v>
      </c>
      <c r="Y83" s="6">
        <f t="shared" si="36"/>
        <v>0</v>
      </c>
      <c r="AA83" s="20" t="str">
        <f t="shared" si="37"/>
        <v>u10-u4+500*x10_4+(500-60-60)*x4_10&lt;=500-60;</v>
      </c>
      <c r="AC83" s="3" t="str">
        <f t="shared" si="38"/>
        <v>t10-t4+200*x10_4+(200-60-60)*x4_10&lt;=200-60;</v>
      </c>
    </row>
    <row r="84" spans="1:29" hidden="1">
      <c r="A84">
        <v>4</v>
      </c>
      <c r="B84">
        <v>11</v>
      </c>
      <c r="D84" t="str">
        <f t="shared" si="27"/>
        <v>u4</v>
      </c>
      <c r="E84" t="str">
        <f t="shared" si="28"/>
        <v>u11</v>
      </c>
      <c r="F84" t="str">
        <f t="shared" si="29"/>
        <v>x4_11</v>
      </c>
      <c r="G84" t="str">
        <f t="shared" si="30"/>
        <v>x11_4</v>
      </c>
      <c r="H84">
        <f>VLOOKUP($A84,Sheet2!$A$2:$C$21,2,FALSE)</f>
        <v>60</v>
      </c>
      <c r="I84">
        <f>VLOOKUP($B84,Sheet2!$A$2:$C$21,2,FALSE)</f>
        <v>50</v>
      </c>
      <c r="J84" s="8" t="str">
        <f t="shared" si="31"/>
        <v>t4</v>
      </c>
      <c r="K84" s="8" t="str">
        <f t="shared" si="32"/>
        <v>t11</v>
      </c>
      <c r="L84">
        <f t="shared" si="39"/>
        <v>500</v>
      </c>
      <c r="N84">
        <f t="shared" si="40"/>
        <v>200</v>
      </c>
      <c r="O84" s="20" t="str">
        <f t="shared" si="33"/>
        <v>u4-u11+500*x4_11+(500-60-50)*x11_4&lt;=500-50;</v>
      </c>
      <c r="Q84" s="3" t="str">
        <f t="shared" si="24"/>
        <v>t4-t11+200*x4_11+(200-60-50)*x11_4&lt;=200-50;</v>
      </c>
      <c r="S84" s="29"/>
      <c r="T84" s="26"/>
      <c r="U84" s="28"/>
      <c r="V84" t="str">
        <f t="shared" si="34"/>
        <v>s4_11</v>
      </c>
      <c r="W84" s="5">
        <f>Sheet1!E35</f>
        <v>0</v>
      </c>
      <c r="X84" s="6" t="str">
        <f t="shared" si="35"/>
        <v>s11_4</v>
      </c>
      <c r="Y84" s="6">
        <f t="shared" si="36"/>
        <v>0</v>
      </c>
      <c r="AA84" s="20" t="str">
        <f t="shared" si="37"/>
        <v>u11-u4+500*x11_4+(500-50-60)*x4_11&lt;=500-60;</v>
      </c>
      <c r="AC84" s="3" t="str">
        <f t="shared" si="38"/>
        <v>t11-t4+200*x11_4+(200-50-60)*x4_11&lt;=200-60;</v>
      </c>
    </row>
    <row r="85" spans="1:29" hidden="1">
      <c r="A85">
        <v>4</v>
      </c>
      <c r="B85">
        <v>12</v>
      </c>
      <c r="D85" t="str">
        <f t="shared" si="27"/>
        <v>u4</v>
      </c>
      <c r="E85" t="str">
        <f t="shared" si="28"/>
        <v>u12</v>
      </c>
      <c r="F85" t="str">
        <f t="shared" si="29"/>
        <v>x4_12</v>
      </c>
      <c r="G85" t="str">
        <f t="shared" si="30"/>
        <v>x12_4</v>
      </c>
      <c r="H85">
        <f>VLOOKUP($A85,Sheet2!$A$2:$C$21,2,FALSE)</f>
        <v>60</v>
      </c>
      <c r="I85">
        <f>VLOOKUP($B85,Sheet2!$A$2:$C$21,2,FALSE)</f>
        <v>40</v>
      </c>
      <c r="J85" s="8" t="str">
        <f t="shared" si="31"/>
        <v>t4</v>
      </c>
      <c r="K85" s="8" t="str">
        <f t="shared" si="32"/>
        <v>t12</v>
      </c>
      <c r="L85">
        <f t="shared" si="39"/>
        <v>500</v>
      </c>
      <c r="N85">
        <f t="shared" si="40"/>
        <v>200</v>
      </c>
      <c r="O85" s="20" t="str">
        <f t="shared" si="33"/>
        <v>u4-u12+500*x4_12+(500-60-40)*x12_4&lt;=500-40;</v>
      </c>
      <c r="Q85" s="3" t="str">
        <f t="shared" si="24"/>
        <v>t4-t12+200*x4_12+(200-60-40)*x12_4&lt;=200-40;</v>
      </c>
      <c r="S85" s="29"/>
      <c r="T85" s="26"/>
      <c r="U85" s="28"/>
      <c r="V85" t="str">
        <f t="shared" si="34"/>
        <v>s4_12</v>
      </c>
      <c r="W85" s="5">
        <f>Sheet1!E36</f>
        <v>0</v>
      </c>
      <c r="X85" s="6" t="str">
        <f t="shared" si="35"/>
        <v>s12_4</v>
      </c>
      <c r="Y85" s="6">
        <f t="shared" si="36"/>
        <v>0</v>
      </c>
      <c r="AA85" s="20" t="str">
        <f t="shared" si="37"/>
        <v>u12-u4+500*x12_4+(500-40-60)*x4_12&lt;=500-60;</v>
      </c>
      <c r="AC85" s="3" t="str">
        <f t="shared" si="38"/>
        <v>t12-t4+200*x12_4+(200-40-60)*x4_12&lt;=200-60;</v>
      </c>
    </row>
    <row r="86" spans="1:29" hidden="1">
      <c r="A86">
        <v>4</v>
      </c>
      <c r="B86">
        <v>13</v>
      </c>
      <c r="D86" t="str">
        <f t="shared" si="27"/>
        <v>u4</v>
      </c>
      <c r="E86" t="str">
        <f t="shared" si="28"/>
        <v>u13</v>
      </c>
      <c r="F86" t="str">
        <f t="shared" si="29"/>
        <v>x4_13</v>
      </c>
      <c r="G86" t="str">
        <f t="shared" si="30"/>
        <v>x13_4</v>
      </c>
      <c r="H86">
        <f>VLOOKUP($A86,Sheet2!$A$2:$C$21,2,FALSE)</f>
        <v>60</v>
      </c>
      <c r="I86">
        <f>VLOOKUP($B86,Sheet2!$A$2:$C$21,2,FALSE)</f>
        <v>30</v>
      </c>
      <c r="J86" s="8" t="str">
        <f t="shared" si="31"/>
        <v>t4</v>
      </c>
      <c r="K86" s="8" t="str">
        <f t="shared" si="32"/>
        <v>t13</v>
      </c>
      <c r="L86">
        <f t="shared" si="39"/>
        <v>500</v>
      </c>
      <c r="N86">
        <f t="shared" si="40"/>
        <v>200</v>
      </c>
      <c r="O86" s="20" t="str">
        <f t="shared" si="33"/>
        <v>u4-u13+500*x4_13+(500-60-30)*x13_4&lt;=500-30;</v>
      </c>
      <c r="Q86" s="3" t="str">
        <f t="shared" si="24"/>
        <v>t4-t13+200*x4_13+(200-60-30)*x13_4&lt;=200-30;</v>
      </c>
      <c r="S86" s="29"/>
      <c r="T86" s="26"/>
      <c r="U86" s="28"/>
      <c r="V86" t="str">
        <f t="shared" si="34"/>
        <v>s4_13</v>
      </c>
      <c r="W86" s="5">
        <f>Sheet1!E37</f>
        <v>0</v>
      </c>
      <c r="X86" s="6" t="str">
        <f t="shared" si="35"/>
        <v>s13_4</v>
      </c>
      <c r="Y86" s="6">
        <f t="shared" si="36"/>
        <v>0</v>
      </c>
      <c r="AA86" s="20" t="str">
        <f t="shared" si="37"/>
        <v>u13-u4+500*x13_4+(500-30-60)*x4_13&lt;=500-60;</v>
      </c>
      <c r="AC86" s="3" t="str">
        <f t="shared" si="38"/>
        <v>t13-t4+200*x13_4+(200-30-60)*x4_13&lt;=200-60;</v>
      </c>
    </row>
    <row r="87" spans="1:29" hidden="1">
      <c r="A87">
        <v>4</v>
      </c>
      <c r="B87">
        <v>14</v>
      </c>
      <c r="D87" t="str">
        <f t="shared" si="27"/>
        <v>u4</v>
      </c>
      <c r="E87" t="str">
        <f t="shared" si="28"/>
        <v>u14</v>
      </c>
      <c r="F87" t="str">
        <f t="shared" si="29"/>
        <v>x4_14</v>
      </c>
      <c r="G87" t="str">
        <f t="shared" si="30"/>
        <v>x14_4</v>
      </c>
      <c r="H87">
        <f>VLOOKUP($A87,Sheet2!$A$2:$C$21,2,FALSE)</f>
        <v>60</v>
      </c>
      <c r="I87">
        <f>VLOOKUP($B87,Sheet2!$A$2:$C$21,2,FALSE)</f>
        <v>20</v>
      </c>
      <c r="J87" s="8" t="str">
        <f t="shared" si="31"/>
        <v>t4</v>
      </c>
      <c r="K87" s="8" t="str">
        <f t="shared" si="32"/>
        <v>t14</v>
      </c>
      <c r="L87">
        <f t="shared" si="39"/>
        <v>500</v>
      </c>
      <c r="N87">
        <f t="shared" si="40"/>
        <v>200</v>
      </c>
      <c r="O87" s="20" t="str">
        <f t="shared" si="33"/>
        <v>u4-u14+500*x4_14+(500-60-20)*x14_4&lt;=500-20;</v>
      </c>
      <c r="Q87" s="3" t="str">
        <f t="shared" si="24"/>
        <v>t4-t14+200*x4_14+(200-60-20)*x14_4&lt;=200-20;</v>
      </c>
      <c r="S87" s="29"/>
      <c r="T87" s="26"/>
      <c r="U87" s="28"/>
      <c r="V87" t="str">
        <f t="shared" si="34"/>
        <v>s4_14</v>
      </c>
      <c r="W87" s="5">
        <f>Sheet1!E38</f>
        <v>0</v>
      </c>
      <c r="X87" s="6" t="str">
        <f t="shared" si="35"/>
        <v>s14_4</v>
      </c>
      <c r="Y87" s="6">
        <f t="shared" si="36"/>
        <v>0</v>
      </c>
      <c r="AA87" s="20" t="str">
        <f t="shared" si="37"/>
        <v>u14-u4+500*x14_4+(500-20-60)*x4_14&lt;=500-60;</v>
      </c>
      <c r="AC87" s="3" t="str">
        <f t="shared" si="38"/>
        <v>t14-t4+200*x14_4+(200-20-60)*x4_14&lt;=200-60;</v>
      </c>
    </row>
    <row r="88" spans="1:29" hidden="1">
      <c r="A88">
        <v>4</v>
      </c>
      <c r="B88">
        <v>15</v>
      </c>
      <c r="D88" t="str">
        <f t="shared" si="27"/>
        <v>u4</v>
      </c>
      <c r="E88" t="str">
        <f t="shared" si="28"/>
        <v>u15</v>
      </c>
      <c r="F88" t="str">
        <f t="shared" si="29"/>
        <v>x4_15</v>
      </c>
      <c r="G88" t="str">
        <f t="shared" si="30"/>
        <v>x15_4</v>
      </c>
      <c r="H88">
        <f>VLOOKUP($A88,Sheet2!$A$2:$C$21,2,FALSE)</f>
        <v>60</v>
      </c>
      <c r="I88">
        <f>VLOOKUP($B88,Sheet2!$A$2:$C$21,2,FALSE)</f>
        <v>10</v>
      </c>
      <c r="J88" s="8" t="str">
        <f t="shared" si="31"/>
        <v>t4</v>
      </c>
      <c r="K88" s="8" t="str">
        <f t="shared" si="32"/>
        <v>t15</v>
      </c>
      <c r="L88">
        <f t="shared" si="39"/>
        <v>500</v>
      </c>
      <c r="N88">
        <f t="shared" si="40"/>
        <v>200</v>
      </c>
      <c r="O88" s="20" t="str">
        <f t="shared" si="33"/>
        <v>u4-u15+500*x4_15+(500-60-10)*x15_4&lt;=500-10;</v>
      </c>
      <c r="Q88" s="3" t="str">
        <f t="shared" si="24"/>
        <v>t4-t15+200*x4_15+(200-60-10)*x15_4&lt;=200-10;</v>
      </c>
      <c r="S88" s="29"/>
      <c r="T88" s="26"/>
      <c r="U88" s="28"/>
      <c r="V88" t="str">
        <f t="shared" si="34"/>
        <v>s4_15</v>
      </c>
      <c r="W88" s="5">
        <f>Sheet1!E39</f>
        <v>0</v>
      </c>
      <c r="X88" s="6" t="str">
        <f t="shared" si="35"/>
        <v>s15_4</v>
      </c>
      <c r="Y88" s="6">
        <f t="shared" si="36"/>
        <v>0</v>
      </c>
      <c r="AA88" s="20" t="str">
        <f t="shared" si="37"/>
        <v>u15-u4+500*x15_4+(500-10-60)*x4_15&lt;=500-60;</v>
      </c>
      <c r="AC88" s="3" t="str">
        <f t="shared" si="38"/>
        <v>t15-t4+200*x15_4+(200-10-60)*x4_15&lt;=200-60;</v>
      </c>
    </row>
    <row r="89" spans="1:29" hidden="1">
      <c r="A89">
        <v>4</v>
      </c>
      <c r="B89">
        <v>16</v>
      </c>
      <c r="D89" t="str">
        <f t="shared" ref="D89:D152" si="41">"u"&amp;A89</f>
        <v>u4</v>
      </c>
      <c r="E89" t="str">
        <f t="shared" ref="E89:E152" si="42">"u"&amp;B89</f>
        <v>u16</v>
      </c>
      <c r="F89" t="str">
        <f t="shared" ref="F89:F152" si="43">"x"&amp;A89&amp;"_"&amp;B89</f>
        <v>x4_16</v>
      </c>
      <c r="G89" t="str">
        <f t="shared" ref="G89:G152" si="44">"x"&amp;B89&amp;"_"&amp;A89</f>
        <v>x16_4</v>
      </c>
      <c r="H89">
        <f>VLOOKUP($A89,Sheet2!$A$2:$C$21,2,FALSE)</f>
        <v>60</v>
      </c>
      <c r="I89">
        <f>VLOOKUP($B89,Sheet2!$A$2:$C$21,2,FALSE)</f>
        <v>55</v>
      </c>
      <c r="J89" s="8" t="str">
        <f t="shared" ref="J89:J152" si="45">"t"&amp;A89</f>
        <v>t4</v>
      </c>
      <c r="K89" s="8" t="str">
        <f t="shared" ref="K89:K152" si="46">"t"&amp;B89</f>
        <v>t16</v>
      </c>
      <c r="L89">
        <f t="shared" si="39"/>
        <v>500</v>
      </c>
      <c r="N89">
        <f t="shared" si="40"/>
        <v>200</v>
      </c>
      <c r="O89" s="20" t="str">
        <f t="shared" ref="O89:O152" si="47">D89&amp;"-"&amp;E89&amp;"+"&amp;L89&amp;"*"&amp;F89&amp;"+"&amp;"("&amp;L89&amp;"-"&amp;H89&amp;"-"&amp;I89&amp;")"&amp;"*"&amp;G89&amp;"&lt;="&amp;L89&amp;"-"&amp;I89&amp;";"</f>
        <v>u4-u16+500*x4_16+(500-60-55)*x16_4&lt;=500-55;</v>
      </c>
      <c r="Q89" s="3" t="str">
        <f t="shared" ref="Q89:Q152" si="48">J89&amp;"-"&amp;K89&amp;"+"&amp;N89&amp;"*"&amp;F89&amp;"+("&amp;N89&amp;"-"&amp;H89&amp;"-"&amp;I89&amp;")*"&amp;G89&amp;"&lt;="&amp;N89&amp;"-"&amp;I89&amp;";"</f>
        <v>t4-t16+200*x4_16+(200-60-55)*x16_4&lt;=200-55;</v>
      </c>
      <c r="S89" s="29"/>
      <c r="T89" s="26"/>
      <c r="U89" s="28"/>
      <c r="V89" t="str">
        <f t="shared" ref="V89:V152" si="49">"s"&amp;A89&amp;"_"&amp;B89</f>
        <v>s4_16</v>
      </c>
      <c r="W89" s="5">
        <f>Sheet1!E40</f>
        <v>0</v>
      </c>
      <c r="X89" s="6" t="str">
        <f t="shared" ref="X89:X152" si="50">"s"&amp;B89&amp;"_"&amp;A89</f>
        <v>s16_4</v>
      </c>
      <c r="Y89" s="6">
        <f t="shared" ref="Y89:Y152" si="51">W89</f>
        <v>0</v>
      </c>
      <c r="AA89" s="20" t="str">
        <f t="shared" ref="AA89:AA152" si="52">E89&amp;"-"&amp;D89&amp;"+"&amp;L89&amp;"*"&amp;G89&amp;"+"&amp;"("&amp;L89&amp;"-"&amp;I89&amp;"-"&amp;H89&amp;")"&amp;"*"&amp;F89&amp;"&lt;="&amp;L89&amp;"-"&amp;H89&amp;";"</f>
        <v>u16-u4+500*x16_4+(500-55-60)*x4_16&lt;=500-60;</v>
      </c>
      <c r="AC89" s="3" t="str">
        <f t="shared" ref="AC89:AC152" si="53">K89&amp;"-"&amp;J89&amp;"+"&amp;N89&amp;"*"&amp;G89&amp;"+("&amp;N89&amp;"-"&amp;I89&amp;"-"&amp;H89&amp;")*"&amp;F89&amp;"&lt;="&amp;N89&amp;"-"&amp;H89&amp;";"</f>
        <v>t16-t4+200*x16_4+(200-55-60)*x4_16&lt;=200-60;</v>
      </c>
    </row>
    <row r="90" spans="1:29" hidden="1">
      <c r="A90">
        <v>4</v>
      </c>
      <c r="B90">
        <v>17</v>
      </c>
      <c r="D90" t="str">
        <f t="shared" si="41"/>
        <v>u4</v>
      </c>
      <c r="E90" t="str">
        <f t="shared" si="42"/>
        <v>u17</v>
      </c>
      <c r="F90" t="str">
        <f t="shared" si="43"/>
        <v>x4_17</v>
      </c>
      <c r="G90" t="str">
        <f t="shared" si="44"/>
        <v>x17_4</v>
      </c>
      <c r="H90">
        <f>VLOOKUP($A90,Sheet2!$A$2:$C$21,2,FALSE)</f>
        <v>60</v>
      </c>
      <c r="I90">
        <f>VLOOKUP($B90,Sheet2!$A$2:$C$21,2,FALSE)</f>
        <v>45</v>
      </c>
      <c r="J90" s="8" t="str">
        <f t="shared" si="45"/>
        <v>t4</v>
      </c>
      <c r="K90" s="8" t="str">
        <f t="shared" si="46"/>
        <v>t17</v>
      </c>
      <c r="L90">
        <f t="shared" ref="L90:L153" si="54">L89</f>
        <v>500</v>
      </c>
      <c r="N90">
        <f t="shared" ref="N90:N153" si="55">N89</f>
        <v>200</v>
      </c>
      <c r="O90" s="20" t="str">
        <f t="shared" si="47"/>
        <v>u4-u17+500*x4_17+(500-60-45)*x17_4&lt;=500-45;</v>
      </c>
      <c r="Q90" s="3" t="str">
        <f t="shared" si="48"/>
        <v>t4-t17+200*x4_17+(200-60-45)*x17_4&lt;=200-45;</v>
      </c>
      <c r="S90" s="29"/>
      <c r="T90" s="26"/>
      <c r="U90" s="28"/>
      <c r="V90" t="str">
        <f t="shared" si="49"/>
        <v>s4_17</v>
      </c>
      <c r="W90" s="5">
        <f>Sheet1!E41</f>
        <v>0</v>
      </c>
      <c r="X90" s="6" t="str">
        <f t="shared" si="50"/>
        <v>s17_4</v>
      </c>
      <c r="Y90" s="6">
        <f t="shared" si="51"/>
        <v>0</v>
      </c>
      <c r="AA90" s="20" t="str">
        <f t="shared" si="52"/>
        <v>u17-u4+500*x17_4+(500-45-60)*x4_17&lt;=500-60;</v>
      </c>
      <c r="AC90" s="3" t="str">
        <f t="shared" si="53"/>
        <v>t17-t4+200*x17_4+(200-45-60)*x4_17&lt;=200-60;</v>
      </c>
    </row>
    <row r="91" spans="1:29" hidden="1">
      <c r="A91">
        <v>4</v>
      </c>
      <c r="B91">
        <v>18</v>
      </c>
      <c r="D91" t="str">
        <f t="shared" si="41"/>
        <v>u4</v>
      </c>
      <c r="E91" t="str">
        <f t="shared" si="42"/>
        <v>u18</v>
      </c>
      <c r="F91" t="str">
        <f t="shared" si="43"/>
        <v>x4_18</v>
      </c>
      <c r="G91" t="str">
        <f t="shared" si="44"/>
        <v>x18_4</v>
      </c>
      <c r="H91">
        <f>VLOOKUP($A91,Sheet2!$A$2:$C$21,2,FALSE)</f>
        <v>60</v>
      </c>
      <c r="I91">
        <f>VLOOKUP($B91,Sheet2!$A$2:$C$21,2,FALSE)</f>
        <v>35</v>
      </c>
      <c r="J91" s="8" t="str">
        <f t="shared" si="45"/>
        <v>t4</v>
      </c>
      <c r="K91" s="8" t="str">
        <f t="shared" si="46"/>
        <v>t18</v>
      </c>
      <c r="L91">
        <f t="shared" si="54"/>
        <v>500</v>
      </c>
      <c r="N91">
        <f t="shared" si="55"/>
        <v>200</v>
      </c>
      <c r="O91" s="20" t="str">
        <f t="shared" si="47"/>
        <v>u4-u18+500*x4_18+(500-60-35)*x18_4&lt;=500-35;</v>
      </c>
      <c r="Q91" s="3" t="str">
        <f t="shared" si="48"/>
        <v>t4-t18+200*x4_18+(200-60-35)*x18_4&lt;=200-35;</v>
      </c>
      <c r="S91" s="29"/>
      <c r="T91" s="26"/>
      <c r="U91" s="28"/>
      <c r="V91" t="str">
        <f t="shared" si="49"/>
        <v>s4_18</v>
      </c>
      <c r="W91" s="5">
        <f>Sheet1!E42</f>
        <v>0</v>
      </c>
      <c r="X91" s="6" t="str">
        <f t="shared" si="50"/>
        <v>s18_4</v>
      </c>
      <c r="Y91" s="6">
        <f t="shared" si="51"/>
        <v>0</v>
      </c>
      <c r="AA91" s="20" t="str">
        <f t="shared" si="52"/>
        <v>u18-u4+500*x18_4+(500-35-60)*x4_18&lt;=500-60;</v>
      </c>
      <c r="AC91" s="3" t="str">
        <f t="shared" si="53"/>
        <v>t18-t4+200*x18_4+(200-35-60)*x4_18&lt;=200-60;</v>
      </c>
    </row>
    <row r="92" spans="1:29" hidden="1">
      <c r="A92">
        <v>4</v>
      </c>
      <c r="B92">
        <v>19</v>
      </c>
      <c r="D92" t="str">
        <f t="shared" si="41"/>
        <v>u4</v>
      </c>
      <c r="E92" t="str">
        <f t="shared" si="42"/>
        <v>u19</v>
      </c>
      <c r="F92" t="str">
        <f t="shared" si="43"/>
        <v>x4_19</v>
      </c>
      <c r="G92" t="str">
        <f t="shared" si="44"/>
        <v>x19_4</v>
      </c>
      <c r="H92">
        <f>VLOOKUP($A92,Sheet2!$A$2:$C$21,2,FALSE)</f>
        <v>60</v>
      </c>
      <c r="I92">
        <f>VLOOKUP($B92,Sheet2!$A$2:$C$21,2,FALSE)</f>
        <v>22</v>
      </c>
      <c r="J92" s="8" t="str">
        <f t="shared" si="45"/>
        <v>t4</v>
      </c>
      <c r="K92" s="8" t="str">
        <f t="shared" si="46"/>
        <v>t19</v>
      </c>
      <c r="L92">
        <f t="shared" si="54"/>
        <v>500</v>
      </c>
      <c r="N92">
        <f t="shared" si="55"/>
        <v>200</v>
      </c>
      <c r="O92" s="20" t="str">
        <f t="shared" si="47"/>
        <v>u4-u19+500*x4_19+(500-60-22)*x19_4&lt;=500-22;</v>
      </c>
      <c r="Q92" s="3" t="str">
        <f t="shared" si="48"/>
        <v>t4-t19+200*x4_19+(200-60-22)*x19_4&lt;=200-22;</v>
      </c>
      <c r="S92" s="29"/>
      <c r="T92" s="26"/>
      <c r="U92" s="28"/>
      <c r="V92" t="str">
        <f t="shared" si="49"/>
        <v>s4_19</v>
      </c>
      <c r="W92" s="5">
        <f>Sheet1!E43</f>
        <v>0</v>
      </c>
      <c r="X92" s="6" t="str">
        <f t="shared" si="50"/>
        <v>s19_4</v>
      </c>
      <c r="Y92" s="6">
        <f t="shared" si="51"/>
        <v>0</v>
      </c>
      <c r="AA92" s="20" t="str">
        <f t="shared" si="52"/>
        <v>u19-u4+500*x19_4+(500-22-60)*x4_19&lt;=500-60;</v>
      </c>
      <c r="AC92" s="3" t="str">
        <f t="shared" si="53"/>
        <v>t19-t4+200*x19_4+(200-22-60)*x4_19&lt;=200-60;</v>
      </c>
    </row>
    <row r="93" spans="1:29">
      <c r="A93">
        <v>4</v>
      </c>
      <c r="B93">
        <v>20</v>
      </c>
      <c r="D93" t="str">
        <f t="shared" si="41"/>
        <v>u4</v>
      </c>
      <c r="E93" t="str">
        <f t="shared" si="42"/>
        <v>u20</v>
      </c>
      <c r="F93" t="str">
        <f t="shared" si="43"/>
        <v>x4_20</v>
      </c>
      <c r="G93" t="str">
        <f t="shared" si="44"/>
        <v>x20_4</v>
      </c>
      <c r="H93">
        <f>VLOOKUP($A93,Sheet2!$A$2:$C$21,2,FALSE)</f>
        <v>60</v>
      </c>
      <c r="I93">
        <f>VLOOKUP($B93,Sheet2!$A$2:$C$21,2,FALSE)</f>
        <v>10</v>
      </c>
      <c r="J93" s="8" t="str">
        <f t="shared" si="45"/>
        <v>t4</v>
      </c>
      <c r="K93" s="8" t="str">
        <f t="shared" si="46"/>
        <v>t20</v>
      </c>
      <c r="L93">
        <f t="shared" si="54"/>
        <v>500</v>
      </c>
      <c r="N93">
        <f t="shared" si="55"/>
        <v>200</v>
      </c>
      <c r="O93" s="20" t="str">
        <f t="shared" si="47"/>
        <v>u4-u20+500*x4_20+(500-60-10)*x20_4&lt;=500-10;</v>
      </c>
      <c r="Q93" s="3" t="str">
        <f t="shared" si="48"/>
        <v>t4-t20+200*x4_20+(200-60-10)*x20_4&lt;=200-10;</v>
      </c>
      <c r="S93" s="29"/>
      <c r="T93" s="26"/>
      <c r="U93" s="28"/>
      <c r="V93" t="str">
        <f t="shared" si="49"/>
        <v>s4_20</v>
      </c>
      <c r="W93" s="5">
        <f>Sheet1!E44</f>
        <v>1</v>
      </c>
      <c r="X93" s="6" t="str">
        <f t="shared" si="50"/>
        <v>s20_4</v>
      </c>
      <c r="Y93" s="6">
        <f t="shared" si="51"/>
        <v>1</v>
      </c>
      <c r="AA93" s="20" t="str">
        <f t="shared" si="52"/>
        <v>u20-u4+500*x20_4+(500-10-60)*x4_20&lt;=500-60;</v>
      </c>
      <c r="AC93" s="3" t="str">
        <f t="shared" si="53"/>
        <v>t20-t4+200*x20_4+(200-10-60)*x4_20&lt;=200-60;</v>
      </c>
    </row>
    <row r="94" spans="1:29" hidden="1">
      <c r="A94">
        <v>5</v>
      </c>
      <c r="B94">
        <v>6</v>
      </c>
      <c r="D94" t="str">
        <f t="shared" si="41"/>
        <v>u5</v>
      </c>
      <c r="E94" t="str">
        <f t="shared" si="42"/>
        <v>u6</v>
      </c>
      <c r="F94" t="str">
        <f t="shared" si="43"/>
        <v>x5_6</v>
      </c>
      <c r="G94" t="str">
        <f t="shared" si="44"/>
        <v>x6_5</v>
      </c>
      <c r="H94">
        <f>VLOOKUP($A94,Sheet2!$A$2:$C$21,2,FALSE)</f>
        <v>15</v>
      </c>
      <c r="I94">
        <f>VLOOKUP($B94,Sheet2!$A$2:$C$21,2,FALSE)</f>
        <v>35</v>
      </c>
      <c r="J94" s="8" t="str">
        <f t="shared" si="45"/>
        <v>t5</v>
      </c>
      <c r="K94" s="8" t="str">
        <f t="shared" si="46"/>
        <v>t6</v>
      </c>
      <c r="L94">
        <f t="shared" si="54"/>
        <v>500</v>
      </c>
      <c r="N94">
        <f t="shared" si="55"/>
        <v>200</v>
      </c>
      <c r="O94" s="20" t="str">
        <f t="shared" si="47"/>
        <v>u5-u6+500*x5_6+(500-15-35)*x6_5&lt;=500-35;</v>
      </c>
      <c r="Q94" s="3" t="str">
        <f t="shared" si="48"/>
        <v>t5-t6+200*x5_6+(200-15-35)*x6_5&lt;=200-35;</v>
      </c>
      <c r="S94" s="29"/>
      <c r="T94" s="26"/>
      <c r="U94" s="28"/>
      <c r="V94" t="str">
        <f t="shared" si="49"/>
        <v>s5_6</v>
      </c>
      <c r="W94" s="5">
        <f>Sheet1!F30</f>
        <v>0</v>
      </c>
      <c r="X94" s="6" t="str">
        <f t="shared" si="50"/>
        <v>s6_5</v>
      </c>
      <c r="Y94" s="6">
        <f t="shared" si="51"/>
        <v>0</v>
      </c>
      <c r="AA94" s="20" t="str">
        <f t="shared" si="52"/>
        <v>u6-u5+500*x6_5+(500-35-15)*x5_6&lt;=500-15;</v>
      </c>
      <c r="AC94" s="3" t="str">
        <f t="shared" si="53"/>
        <v>t6-t5+200*x6_5+(200-35-15)*x5_6&lt;=200-15;</v>
      </c>
    </row>
    <row r="95" spans="1:29" hidden="1">
      <c r="A95">
        <v>5</v>
      </c>
      <c r="B95">
        <v>7</v>
      </c>
      <c r="D95" t="str">
        <f t="shared" si="41"/>
        <v>u5</v>
      </c>
      <c r="E95" t="str">
        <f t="shared" si="42"/>
        <v>u7</v>
      </c>
      <c r="F95" t="str">
        <f t="shared" si="43"/>
        <v>x5_7</v>
      </c>
      <c r="G95" t="str">
        <f t="shared" si="44"/>
        <v>x7_5</v>
      </c>
      <c r="H95">
        <f>VLOOKUP($A95,Sheet2!$A$2:$C$21,2,FALSE)</f>
        <v>15</v>
      </c>
      <c r="I95">
        <f>VLOOKUP($B95,Sheet2!$A$2:$C$21,2,FALSE)</f>
        <v>45</v>
      </c>
      <c r="J95" s="8" t="str">
        <f t="shared" si="45"/>
        <v>t5</v>
      </c>
      <c r="K95" s="8" t="str">
        <f t="shared" si="46"/>
        <v>t7</v>
      </c>
      <c r="L95">
        <f t="shared" si="54"/>
        <v>500</v>
      </c>
      <c r="N95">
        <f t="shared" si="55"/>
        <v>200</v>
      </c>
      <c r="O95" s="20" t="str">
        <f t="shared" si="47"/>
        <v>u5-u7+500*x5_7+(500-15-45)*x7_5&lt;=500-45;</v>
      </c>
      <c r="Q95" s="3" t="str">
        <f t="shared" si="48"/>
        <v>t5-t7+200*x5_7+(200-15-45)*x7_5&lt;=200-45;</v>
      </c>
      <c r="S95" s="29"/>
      <c r="T95" s="26"/>
      <c r="U95" s="28"/>
      <c r="V95" t="str">
        <f t="shared" si="49"/>
        <v>s5_7</v>
      </c>
      <c r="W95" s="5">
        <f>Sheet1!F31</f>
        <v>0</v>
      </c>
      <c r="X95" s="6" t="str">
        <f t="shared" si="50"/>
        <v>s7_5</v>
      </c>
      <c r="Y95" s="6">
        <f t="shared" si="51"/>
        <v>0</v>
      </c>
      <c r="AA95" s="20" t="str">
        <f t="shared" si="52"/>
        <v>u7-u5+500*x7_5+(500-45-15)*x5_7&lt;=500-15;</v>
      </c>
      <c r="AC95" s="3" t="str">
        <f t="shared" si="53"/>
        <v>t7-t5+200*x7_5+(200-45-15)*x5_7&lt;=200-15;</v>
      </c>
    </row>
    <row r="96" spans="1:29" hidden="1">
      <c r="A96">
        <v>5</v>
      </c>
      <c r="B96">
        <v>8</v>
      </c>
      <c r="D96" t="str">
        <f t="shared" si="41"/>
        <v>u5</v>
      </c>
      <c r="E96" t="str">
        <f t="shared" si="42"/>
        <v>u8</v>
      </c>
      <c r="F96" t="str">
        <f t="shared" si="43"/>
        <v>x5_8</v>
      </c>
      <c r="G96" t="str">
        <f t="shared" si="44"/>
        <v>x8_5</v>
      </c>
      <c r="H96">
        <f>VLOOKUP($A96,Sheet2!$A$2:$C$21,2,FALSE)</f>
        <v>15</v>
      </c>
      <c r="I96">
        <f>VLOOKUP($B96,Sheet2!$A$2:$C$21,2,FALSE)</f>
        <v>10</v>
      </c>
      <c r="J96" s="8" t="str">
        <f t="shared" si="45"/>
        <v>t5</v>
      </c>
      <c r="K96" s="8" t="str">
        <f t="shared" si="46"/>
        <v>t8</v>
      </c>
      <c r="L96">
        <f t="shared" si="54"/>
        <v>500</v>
      </c>
      <c r="N96">
        <f t="shared" si="55"/>
        <v>200</v>
      </c>
      <c r="O96" s="20" t="str">
        <f t="shared" si="47"/>
        <v>u5-u8+500*x5_8+(500-15-10)*x8_5&lt;=500-10;</v>
      </c>
      <c r="Q96" s="3" t="str">
        <f t="shared" si="48"/>
        <v>t5-t8+200*x5_8+(200-15-10)*x8_5&lt;=200-10;</v>
      </c>
      <c r="S96" s="29"/>
      <c r="T96" s="26"/>
      <c r="U96" s="28"/>
      <c r="V96" t="str">
        <f t="shared" si="49"/>
        <v>s5_8</v>
      </c>
      <c r="W96" s="5">
        <f>Sheet1!F32</f>
        <v>0</v>
      </c>
      <c r="X96" s="6" t="str">
        <f t="shared" si="50"/>
        <v>s8_5</v>
      </c>
      <c r="Y96" s="6">
        <f t="shared" si="51"/>
        <v>0</v>
      </c>
      <c r="AA96" s="20" t="str">
        <f t="shared" si="52"/>
        <v>u8-u5+500*x8_5+(500-10-15)*x5_8&lt;=500-15;</v>
      </c>
      <c r="AC96" s="3" t="str">
        <f t="shared" si="53"/>
        <v>t8-t5+200*x8_5+(200-10-15)*x5_8&lt;=200-15;</v>
      </c>
    </row>
    <row r="97" spans="1:29" hidden="1">
      <c r="A97">
        <v>5</v>
      </c>
      <c r="B97">
        <v>9</v>
      </c>
      <c r="D97" t="str">
        <f t="shared" si="41"/>
        <v>u5</v>
      </c>
      <c r="E97" t="str">
        <f t="shared" si="42"/>
        <v>u9</v>
      </c>
      <c r="F97" t="str">
        <f t="shared" si="43"/>
        <v>x5_9</v>
      </c>
      <c r="G97" t="str">
        <f t="shared" si="44"/>
        <v>x9_5</v>
      </c>
      <c r="H97">
        <f>VLOOKUP($A97,Sheet2!$A$2:$C$21,2,FALSE)</f>
        <v>15</v>
      </c>
      <c r="I97">
        <f>VLOOKUP($B97,Sheet2!$A$2:$C$21,2,FALSE)</f>
        <v>25</v>
      </c>
      <c r="J97" s="8" t="str">
        <f t="shared" si="45"/>
        <v>t5</v>
      </c>
      <c r="K97" s="8" t="str">
        <f t="shared" si="46"/>
        <v>t9</v>
      </c>
      <c r="L97">
        <f t="shared" si="54"/>
        <v>500</v>
      </c>
      <c r="N97">
        <f t="shared" si="55"/>
        <v>200</v>
      </c>
      <c r="O97" s="20" t="str">
        <f t="shared" si="47"/>
        <v>u5-u9+500*x5_9+(500-15-25)*x9_5&lt;=500-25;</v>
      </c>
      <c r="Q97" s="3" t="str">
        <f t="shared" si="48"/>
        <v>t5-t9+200*x5_9+(200-15-25)*x9_5&lt;=200-25;</v>
      </c>
      <c r="S97" s="29"/>
      <c r="T97" s="26"/>
      <c r="U97" s="28"/>
      <c r="V97" t="str">
        <f t="shared" si="49"/>
        <v>s5_9</v>
      </c>
      <c r="W97" s="5">
        <f>Sheet1!F33</f>
        <v>0</v>
      </c>
      <c r="X97" s="6" t="str">
        <f t="shared" si="50"/>
        <v>s9_5</v>
      </c>
      <c r="Y97" s="6">
        <f t="shared" si="51"/>
        <v>0</v>
      </c>
      <c r="AA97" s="20" t="str">
        <f t="shared" si="52"/>
        <v>u9-u5+500*x9_5+(500-25-15)*x5_9&lt;=500-15;</v>
      </c>
      <c r="AC97" s="3" t="str">
        <f t="shared" si="53"/>
        <v>t9-t5+200*x9_5+(200-25-15)*x5_9&lt;=200-15;</v>
      </c>
    </row>
    <row r="98" spans="1:29" hidden="1">
      <c r="A98">
        <v>5</v>
      </c>
      <c r="B98">
        <v>10</v>
      </c>
      <c r="D98" t="str">
        <f t="shared" si="41"/>
        <v>u5</v>
      </c>
      <c r="E98" t="str">
        <f t="shared" si="42"/>
        <v>u10</v>
      </c>
      <c r="F98" t="str">
        <f t="shared" si="43"/>
        <v>x5_10</v>
      </c>
      <c r="G98" t="str">
        <f t="shared" si="44"/>
        <v>x10_5</v>
      </c>
      <c r="H98">
        <f>VLOOKUP($A98,Sheet2!$A$2:$C$21,2,FALSE)</f>
        <v>15</v>
      </c>
      <c r="I98">
        <f>VLOOKUP($B98,Sheet2!$A$2:$C$21,2,FALSE)</f>
        <v>60</v>
      </c>
      <c r="J98" s="8" t="str">
        <f t="shared" si="45"/>
        <v>t5</v>
      </c>
      <c r="K98" s="8" t="str">
        <f t="shared" si="46"/>
        <v>t10</v>
      </c>
      <c r="L98">
        <f t="shared" si="54"/>
        <v>500</v>
      </c>
      <c r="N98">
        <f t="shared" si="55"/>
        <v>200</v>
      </c>
      <c r="O98" s="20" t="str">
        <f t="shared" si="47"/>
        <v>u5-u10+500*x5_10+(500-15-60)*x10_5&lt;=500-60;</v>
      </c>
      <c r="Q98" s="3" t="str">
        <f t="shared" si="48"/>
        <v>t5-t10+200*x5_10+(200-15-60)*x10_5&lt;=200-60;</v>
      </c>
      <c r="S98" s="29"/>
      <c r="T98" s="26"/>
      <c r="U98" s="28"/>
      <c r="V98" t="str">
        <f t="shared" si="49"/>
        <v>s5_10</v>
      </c>
      <c r="W98" s="5">
        <f>Sheet1!F34</f>
        <v>0</v>
      </c>
      <c r="X98" s="6" t="str">
        <f t="shared" si="50"/>
        <v>s10_5</v>
      </c>
      <c r="Y98" s="6">
        <f t="shared" si="51"/>
        <v>0</v>
      </c>
      <c r="AA98" s="20" t="str">
        <f t="shared" si="52"/>
        <v>u10-u5+500*x10_5+(500-60-15)*x5_10&lt;=500-15;</v>
      </c>
      <c r="AC98" s="3" t="str">
        <f t="shared" si="53"/>
        <v>t10-t5+200*x10_5+(200-60-15)*x5_10&lt;=200-15;</v>
      </c>
    </row>
    <row r="99" spans="1:29" hidden="1">
      <c r="A99">
        <v>5</v>
      </c>
      <c r="B99">
        <v>11</v>
      </c>
      <c r="D99" t="str">
        <f t="shared" si="41"/>
        <v>u5</v>
      </c>
      <c r="E99" t="str">
        <f t="shared" si="42"/>
        <v>u11</v>
      </c>
      <c r="F99" t="str">
        <f t="shared" si="43"/>
        <v>x5_11</v>
      </c>
      <c r="G99" t="str">
        <f t="shared" si="44"/>
        <v>x11_5</v>
      </c>
      <c r="H99">
        <f>VLOOKUP($A99,Sheet2!$A$2:$C$21,2,FALSE)</f>
        <v>15</v>
      </c>
      <c r="I99">
        <f>VLOOKUP($B99,Sheet2!$A$2:$C$21,2,FALSE)</f>
        <v>50</v>
      </c>
      <c r="J99" s="8" t="str">
        <f t="shared" si="45"/>
        <v>t5</v>
      </c>
      <c r="K99" s="8" t="str">
        <f t="shared" si="46"/>
        <v>t11</v>
      </c>
      <c r="L99">
        <f t="shared" si="54"/>
        <v>500</v>
      </c>
      <c r="N99">
        <f t="shared" si="55"/>
        <v>200</v>
      </c>
      <c r="O99" s="20" t="str">
        <f t="shared" si="47"/>
        <v>u5-u11+500*x5_11+(500-15-50)*x11_5&lt;=500-50;</v>
      </c>
      <c r="Q99" s="3" t="str">
        <f t="shared" si="48"/>
        <v>t5-t11+200*x5_11+(200-15-50)*x11_5&lt;=200-50;</v>
      </c>
      <c r="S99" s="29"/>
      <c r="T99" s="26"/>
      <c r="U99" s="28"/>
      <c r="V99" t="str">
        <f t="shared" si="49"/>
        <v>s5_11</v>
      </c>
      <c r="W99" s="5">
        <f>Sheet1!F35</f>
        <v>0</v>
      </c>
      <c r="X99" s="6" t="str">
        <f t="shared" si="50"/>
        <v>s11_5</v>
      </c>
      <c r="Y99" s="6">
        <f t="shared" si="51"/>
        <v>0</v>
      </c>
      <c r="AA99" s="20" t="str">
        <f t="shared" si="52"/>
        <v>u11-u5+500*x11_5+(500-50-15)*x5_11&lt;=500-15;</v>
      </c>
      <c r="AC99" s="3" t="str">
        <f t="shared" si="53"/>
        <v>t11-t5+200*x11_5+(200-50-15)*x5_11&lt;=200-15;</v>
      </c>
    </row>
    <row r="100" spans="1:29" hidden="1">
      <c r="A100">
        <v>5</v>
      </c>
      <c r="B100">
        <v>12</v>
      </c>
      <c r="D100" t="str">
        <f t="shared" si="41"/>
        <v>u5</v>
      </c>
      <c r="E100" t="str">
        <f t="shared" si="42"/>
        <v>u12</v>
      </c>
      <c r="F100" t="str">
        <f t="shared" si="43"/>
        <v>x5_12</v>
      </c>
      <c r="G100" t="str">
        <f t="shared" si="44"/>
        <v>x12_5</v>
      </c>
      <c r="H100">
        <f>VLOOKUP($A100,Sheet2!$A$2:$C$21,2,FALSE)</f>
        <v>15</v>
      </c>
      <c r="I100">
        <f>VLOOKUP($B100,Sheet2!$A$2:$C$21,2,FALSE)</f>
        <v>40</v>
      </c>
      <c r="J100" s="8" t="str">
        <f t="shared" si="45"/>
        <v>t5</v>
      </c>
      <c r="K100" s="8" t="str">
        <f t="shared" si="46"/>
        <v>t12</v>
      </c>
      <c r="L100">
        <f t="shared" si="54"/>
        <v>500</v>
      </c>
      <c r="N100">
        <f t="shared" si="55"/>
        <v>200</v>
      </c>
      <c r="O100" s="20" t="str">
        <f t="shared" si="47"/>
        <v>u5-u12+500*x5_12+(500-15-40)*x12_5&lt;=500-40;</v>
      </c>
      <c r="Q100" s="3" t="str">
        <f t="shared" si="48"/>
        <v>t5-t12+200*x5_12+(200-15-40)*x12_5&lt;=200-40;</v>
      </c>
      <c r="S100" s="29"/>
      <c r="T100" s="26"/>
      <c r="U100" s="28"/>
      <c r="V100" t="str">
        <f t="shared" si="49"/>
        <v>s5_12</v>
      </c>
      <c r="W100" s="5">
        <f>Sheet1!F36</f>
        <v>0</v>
      </c>
      <c r="X100" s="6" t="str">
        <f t="shared" si="50"/>
        <v>s12_5</v>
      </c>
      <c r="Y100" s="6">
        <f t="shared" si="51"/>
        <v>0</v>
      </c>
      <c r="AA100" s="20" t="str">
        <f t="shared" si="52"/>
        <v>u12-u5+500*x12_5+(500-40-15)*x5_12&lt;=500-15;</v>
      </c>
      <c r="AC100" s="3" t="str">
        <f t="shared" si="53"/>
        <v>t12-t5+200*x12_5+(200-40-15)*x5_12&lt;=200-15;</v>
      </c>
    </row>
    <row r="101" spans="1:29" hidden="1">
      <c r="A101">
        <v>5</v>
      </c>
      <c r="B101">
        <v>13</v>
      </c>
      <c r="D101" t="str">
        <f t="shared" si="41"/>
        <v>u5</v>
      </c>
      <c r="E101" t="str">
        <f t="shared" si="42"/>
        <v>u13</v>
      </c>
      <c r="F101" t="str">
        <f t="shared" si="43"/>
        <v>x5_13</v>
      </c>
      <c r="G101" t="str">
        <f t="shared" si="44"/>
        <v>x13_5</v>
      </c>
      <c r="H101">
        <f>VLOOKUP($A101,Sheet2!$A$2:$C$21,2,FALSE)</f>
        <v>15</v>
      </c>
      <c r="I101">
        <f>VLOOKUP($B101,Sheet2!$A$2:$C$21,2,FALSE)</f>
        <v>30</v>
      </c>
      <c r="J101" s="8" t="str">
        <f t="shared" si="45"/>
        <v>t5</v>
      </c>
      <c r="K101" s="8" t="str">
        <f t="shared" si="46"/>
        <v>t13</v>
      </c>
      <c r="L101">
        <f t="shared" si="54"/>
        <v>500</v>
      </c>
      <c r="N101">
        <f t="shared" si="55"/>
        <v>200</v>
      </c>
      <c r="O101" s="20" t="str">
        <f t="shared" si="47"/>
        <v>u5-u13+500*x5_13+(500-15-30)*x13_5&lt;=500-30;</v>
      </c>
      <c r="Q101" s="3" t="str">
        <f t="shared" si="48"/>
        <v>t5-t13+200*x5_13+(200-15-30)*x13_5&lt;=200-30;</v>
      </c>
      <c r="S101" s="29"/>
      <c r="T101" s="26"/>
      <c r="U101" s="28"/>
      <c r="V101" t="str">
        <f t="shared" si="49"/>
        <v>s5_13</v>
      </c>
      <c r="W101" s="5">
        <f>Sheet1!F37</f>
        <v>0</v>
      </c>
      <c r="X101" s="6" t="str">
        <f t="shared" si="50"/>
        <v>s13_5</v>
      </c>
      <c r="Y101" s="6">
        <f t="shared" si="51"/>
        <v>0</v>
      </c>
      <c r="AA101" s="20" t="str">
        <f t="shared" si="52"/>
        <v>u13-u5+500*x13_5+(500-30-15)*x5_13&lt;=500-15;</v>
      </c>
      <c r="AC101" s="3" t="str">
        <f t="shared" si="53"/>
        <v>t13-t5+200*x13_5+(200-30-15)*x5_13&lt;=200-15;</v>
      </c>
    </row>
    <row r="102" spans="1:29" hidden="1">
      <c r="A102">
        <v>5</v>
      </c>
      <c r="B102">
        <v>14</v>
      </c>
      <c r="D102" t="str">
        <f t="shared" si="41"/>
        <v>u5</v>
      </c>
      <c r="E102" t="str">
        <f t="shared" si="42"/>
        <v>u14</v>
      </c>
      <c r="F102" t="str">
        <f t="shared" si="43"/>
        <v>x5_14</v>
      </c>
      <c r="G102" t="str">
        <f t="shared" si="44"/>
        <v>x14_5</v>
      </c>
      <c r="H102">
        <f>VLOOKUP($A102,Sheet2!$A$2:$C$21,2,FALSE)</f>
        <v>15</v>
      </c>
      <c r="I102">
        <f>VLOOKUP($B102,Sheet2!$A$2:$C$21,2,FALSE)</f>
        <v>20</v>
      </c>
      <c r="J102" s="8" t="str">
        <f t="shared" si="45"/>
        <v>t5</v>
      </c>
      <c r="K102" s="8" t="str">
        <f t="shared" si="46"/>
        <v>t14</v>
      </c>
      <c r="L102">
        <f t="shared" si="54"/>
        <v>500</v>
      </c>
      <c r="N102">
        <f t="shared" si="55"/>
        <v>200</v>
      </c>
      <c r="O102" s="20" t="str">
        <f t="shared" si="47"/>
        <v>u5-u14+500*x5_14+(500-15-20)*x14_5&lt;=500-20;</v>
      </c>
      <c r="Q102" s="3" t="str">
        <f t="shared" si="48"/>
        <v>t5-t14+200*x5_14+(200-15-20)*x14_5&lt;=200-20;</v>
      </c>
      <c r="S102" s="29"/>
      <c r="T102" s="26"/>
      <c r="U102" s="28"/>
      <c r="V102" t="str">
        <f t="shared" si="49"/>
        <v>s5_14</v>
      </c>
      <c r="W102" s="5">
        <f>Sheet1!F38</f>
        <v>0</v>
      </c>
      <c r="X102" s="6" t="str">
        <f t="shared" si="50"/>
        <v>s14_5</v>
      </c>
      <c r="Y102" s="6">
        <f t="shared" si="51"/>
        <v>0</v>
      </c>
      <c r="AA102" s="20" t="str">
        <f t="shared" si="52"/>
        <v>u14-u5+500*x14_5+(500-20-15)*x5_14&lt;=500-15;</v>
      </c>
      <c r="AC102" s="3" t="str">
        <f t="shared" si="53"/>
        <v>t14-t5+200*x14_5+(200-20-15)*x5_14&lt;=200-15;</v>
      </c>
    </row>
    <row r="103" spans="1:29" hidden="1">
      <c r="A103">
        <v>5</v>
      </c>
      <c r="B103">
        <v>15</v>
      </c>
      <c r="D103" t="str">
        <f t="shared" si="41"/>
        <v>u5</v>
      </c>
      <c r="E103" t="str">
        <f t="shared" si="42"/>
        <v>u15</v>
      </c>
      <c r="F103" t="str">
        <f t="shared" si="43"/>
        <v>x5_15</v>
      </c>
      <c r="G103" t="str">
        <f t="shared" si="44"/>
        <v>x15_5</v>
      </c>
      <c r="H103">
        <f>VLOOKUP($A103,Sheet2!$A$2:$C$21,2,FALSE)</f>
        <v>15</v>
      </c>
      <c r="I103">
        <f>VLOOKUP($B103,Sheet2!$A$2:$C$21,2,FALSE)</f>
        <v>10</v>
      </c>
      <c r="J103" s="8" t="str">
        <f t="shared" si="45"/>
        <v>t5</v>
      </c>
      <c r="K103" s="8" t="str">
        <f t="shared" si="46"/>
        <v>t15</v>
      </c>
      <c r="L103">
        <f t="shared" si="54"/>
        <v>500</v>
      </c>
      <c r="N103">
        <f t="shared" si="55"/>
        <v>200</v>
      </c>
      <c r="O103" s="20" t="str">
        <f t="shared" si="47"/>
        <v>u5-u15+500*x5_15+(500-15-10)*x15_5&lt;=500-10;</v>
      </c>
      <c r="Q103" s="3" t="str">
        <f t="shared" si="48"/>
        <v>t5-t15+200*x5_15+(200-15-10)*x15_5&lt;=200-10;</v>
      </c>
      <c r="S103" s="29"/>
      <c r="T103" s="26"/>
      <c r="U103" s="28"/>
      <c r="V103" t="str">
        <f t="shared" si="49"/>
        <v>s5_15</v>
      </c>
      <c r="W103" s="5">
        <f>Sheet1!F39</f>
        <v>0</v>
      </c>
      <c r="X103" s="6" t="str">
        <f t="shared" si="50"/>
        <v>s15_5</v>
      </c>
      <c r="Y103" s="6">
        <f t="shared" si="51"/>
        <v>0</v>
      </c>
      <c r="AA103" s="20" t="str">
        <f t="shared" si="52"/>
        <v>u15-u5+500*x15_5+(500-10-15)*x5_15&lt;=500-15;</v>
      </c>
      <c r="AC103" s="3" t="str">
        <f t="shared" si="53"/>
        <v>t15-t5+200*x15_5+(200-10-15)*x5_15&lt;=200-15;</v>
      </c>
    </row>
    <row r="104" spans="1:29" hidden="1">
      <c r="A104">
        <v>5</v>
      </c>
      <c r="B104">
        <v>16</v>
      </c>
      <c r="D104" t="str">
        <f t="shared" si="41"/>
        <v>u5</v>
      </c>
      <c r="E104" t="str">
        <f t="shared" si="42"/>
        <v>u16</v>
      </c>
      <c r="F104" t="str">
        <f t="shared" si="43"/>
        <v>x5_16</v>
      </c>
      <c r="G104" t="str">
        <f t="shared" si="44"/>
        <v>x16_5</v>
      </c>
      <c r="H104">
        <f>VLOOKUP($A104,Sheet2!$A$2:$C$21,2,FALSE)</f>
        <v>15</v>
      </c>
      <c r="I104">
        <f>VLOOKUP($B104,Sheet2!$A$2:$C$21,2,FALSE)</f>
        <v>55</v>
      </c>
      <c r="J104" s="8" t="str">
        <f t="shared" si="45"/>
        <v>t5</v>
      </c>
      <c r="K104" s="8" t="str">
        <f t="shared" si="46"/>
        <v>t16</v>
      </c>
      <c r="L104">
        <f t="shared" si="54"/>
        <v>500</v>
      </c>
      <c r="N104">
        <f t="shared" si="55"/>
        <v>200</v>
      </c>
      <c r="O104" s="20" t="str">
        <f t="shared" si="47"/>
        <v>u5-u16+500*x5_16+(500-15-55)*x16_5&lt;=500-55;</v>
      </c>
      <c r="Q104" s="3" t="str">
        <f t="shared" si="48"/>
        <v>t5-t16+200*x5_16+(200-15-55)*x16_5&lt;=200-55;</v>
      </c>
      <c r="S104" s="29"/>
      <c r="T104" s="26"/>
      <c r="U104" s="28"/>
      <c r="V104" t="str">
        <f t="shared" si="49"/>
        <v>s5_16</v>
      </c>
      <c r="W104" s="5">
        <f>Sheet1!F40</f>
        <v>0</v>
      </c>
      <c r="X104" s="6" t="str">
        <f t="shared" si="50"/>
        <v>s16_5</v>
      </c>
      <c r="Y104" s="6">
        <f t="shared" si="51"/>
        <v>0</v>
      </c>
      <c r="AA104" s="20" t="str">
        <f t="shared" si="52"/>
        <v>u16-u5+500*x16_5+(500-55-15)*x5_16&lt;=500-15;</v>
      </c>
      <c r="AC104" s="3" t="str">
        <f t="shared" si="53"/>
        <v>t16-t5+200*x16_5+(200-55-15)*x5_16&lt;=200-15;</v>
      </c>
    </row>
    <row r="105" spans="1:29" hidden="1">
      <c r="A105">
        <v>5</v>
      </c>
      <c r="B105">
        <v>17</v>
      </c>
      <c r="D105" t="str">
        <f t="shared" si="41"/>
        <v>u5</v>
      </c>
      <c r="E105" t="str">
        <f t="shared" si="42"/>
        <v>u17</v>
      </c>
      <c r="F105" t="str">
        <f t="shared" si="43"/>
        <v>x5_17</v>
      </c>
      <c r="G105" t="str">
        <f t="shared" si="44"/>
        <v>x17_5</v>
      </c>
      <c r="H105">
        <f>VLOOKUP($A105,Sheet2!$A$2:$C$21,2,FALSE)</f>
        <v>15</v>
      </c>
      <c r="I105">
        <f>VLOOKUP($B105,Sheet2!$A$2:$C$21,2,FALSE)</f>
        <v>45</v>
      </c>
      <c r="J105" s="8" t="str">
        <f t="shared" si="45"/>
        <v>t5</v>
      </c>
      <c r="K105" s="8" t="str">
        <f t="shared" si="46"/>
        <v>t17</v>
      </c>
      <c r="L105">
        <f t="shared" si="54"/>
        <v>500</v>
      </c>
      <c r="N105">
        <f t="shared" si="55"/>
        <v>200</v>
      </c>
      <c r="O105" s="20" t="str">
        <f t="shared" si="47"/>
        <v>u5-u17+500*x5_17+(500-15-45)*x17_5&lt;=500-45;</v>
      </c>
      <c r="Q105" s="3" t="str">
        <f t="shared" si="48"/>
        <v>t5-t17+200*x5_17+(200-15-45)*x17_5&lt;=200-45;</v>
      </c>
      <c r="S105" s="29"/>
      <c r="T105" s="26"/>
      <c r="U105" s="28"/>
      <c r="V105" t="str">
        <f t="shared" si="49"/>
        <v>s5_17</v>
      </c>
      <c r="W105" s="5">
        <f>Sheet1!F41</f>
        <v>0</v>
      </c>
      <c r="X105" s="6" t="str">
        <f t="shared" si="50"/>
        <v>s17_5</v>
      </c>
      <c r="Y105" s="6">
        <f t="shared" si="51"/>
        <v>0</v>
      </c>
      <c r="AA105" s="20" t="str">
        <f t="shared" si="52"/>
        <v>u17-u5+500*x17_5+(500-45-15)*x5_17&lt;=500-15;</v>
      </c>
      <c r="AC105" s="3" t="str">
        <f t="shared" si="53"/>
        <v>t17-t5+200*x17_5+(200-45-15)*x5_17&lt;=200-15;</v>
      </c>
    </row>
    <row r="106" spans="1:29" hidden="1">
      <c r="A106">
        <v>5</v>
      </c>
      <c r="B106">
        <v>18</v>
      </c>
      <c r="D106" t="str">
        <f t="shared" si="41"/>
        <v>u5</v>
      </c>
      <c r="E106" t="str">
        <f t="shared" si="42"/>
        <v>u18</v>
      </c>
      <c r="F106" t="str">
        <f t="shared" si="43"/>
        <v>x5_18</v>
      </c>
      <c r="G106" t="str">
        <f t="shared" si="44"/>
        <v>x18_5</v>
      </c>
      <c r="H106">
        <f>VLOOKUP($A106,Sheet2!$A$2:$C$21,2,FALSE)</f>
        <v>15</v>
      </c>
      <c r="I106">
        <f>VLOOKUP($B106,Sheet2!$A$2:$C$21,2,FALSE)</f>
        <v>35</v>
      </c>
      <c r="J106" s="8" t="str">
        <f t="shared" si="45"/>
        <v>t5</v>
      </c>
      <c r="K106" s="8" t="str">
        <f t="shared" si="46"/>
        <v>t18</v>
      </c>
      <c r="L106">
        <f t="shared" si="54"/>
        <v>500</v>
      </c>
      <c r="N106">
        <f t="shared" si="55"/>
        <v>200</v>
      </c>
      <c r="O106" s="20" t="str">
        <f t="shared" si="47"/>
        <v>u5-u18+500*x5_18+(500-15-35)*x18_5&lt;=500-35;</v>
      </c>
      <c r="Q106" s="3" t="str">
        <f t="shared" si="48"/>
        <v>t5-t18+200*x5_18+(200-15-35)*x18_5&lt;=200-35;</v>
      </c>
      <c r="S106" s="29"/>
      <c r="T106" s="26"/>
      <c r="U106" s="28"/>
      <c r="V106" t="str">
        <f t="shared" si="49"/>
        <v>s5_18</v>
      </c>
      <c r="W106" s="5">
        <f>Sheet1!F42</f>
        <v>0</v>
      </c>
      <c r="X106" s="6" t="str">
        <f t="shared" si="50"/>
        <v>s18_5</v>
      </c>
      <c r="Y106" s="6">
        <f t="shared" si="51"/>
        <v>0</v>
      </c>
      <c r="AA106" s="20" t="str">
        <f t="shared" si="52"/>
        <v>u18-u5+500*x18_5+(500-35-15)*x5_18&lt;=500-15;</v>
      </c>
      <c r="AC106" s="3" t="str">
        <f t="shared" si="53"/>
        <v>t18-t5+200*x18_5+(200-35-15)*x5_18&lt;=200-15;</v>
      </c>
    </row>
    <row r="107" spans="1:29" hidden="1">
      <c r="A107">
        <v>5</v>
      </c>
      <c r="B107">
        <v>19</v>
      </c>
      <c r="D107" t="str">
        <f t="shared" si="41"/>
        <v>u5</v>
      </c>
      <c r="E107" t="str">
        <f t="shared" si="42"/>
        <v>u19</v>
      </c>
      <c r="F107" t="str">
        <f t="shared" si="43"/>
        <v>x5_19</v>
      </c>
      <c r="G107" t="str">
        <f t="shared" si="44"/>
        <v>x19_5</v>
      </c>
      <c r="H107">
        <f>VLOOKUP($A107,Sheet2!$A$2:$C$21,2,FALSE)</f>
        <v>15</v>
      </c>
      <c r="I107">
        <f>VLOOKUP($B107,Sheet2!$A$2:$C$21,2,FALSE)</f>
        <v>22</v>
      </c>
      <c r="J107" s="8" t="str">
        <f t="shared" si="45"/>
        <v>t5</v>
      </c>
      <c r="K107" s="8" t="str">
        <f t="shared" si="46"/>
        <v>t19</v>
      </c>
      <c r="L107">
        <f t="shared" si="54"/>
        <v>500</v>
      </c>
      <c r="N107">
        <f t="shared" si="55"/>
        <v>200</v>
      </c>
      <c r="O107" s="20" t="str">
        <f t="shared" si="47"/>
        <v>u5-u19+500*x5_19+(500-15-22)*x19_5&lt;=500-22;</v>
      </c>
      <c r="Q107" s="3" t="str">
        <f t="shared" si="48"/>
        <v>t5-t19+200*x5_19+(200-15-22)*x19_5&lt;=200-22;</v>
      </c>
      <c r="S107" s="29"/>
      <c r="T107" s="26"/>
      <c r="U107" s="28"/>
      <c r="V107" t="str">
        <f t="shared" si="49"/>
        <v>s5_19</v>
      </c>
      <c r="W107" s="5">
        <f>Sheet1!F43</f>
        <v>0</v>
      </c>
      <c r="X107" s="6" t="str">
        <f t="shared" si="50"/>
        <v>s19_5</v>
      </c>
      <c r="Y107" s="6">
        <f t="shared" si="51"/>
        <v>0</v>
      </c>
      <c r="AA107" s="20" t="str">
        <f t="shared" si="52"/>
        <v>u19-u5+500*x19_5+(500-22-15)*x5_19&lt;=500-15;</v>
      </c>
      <c r="AC107" s="3" t="str">
        <f t="shared" si="53"/>
        <v>t19-t5+200*x19_5+(200-22-15)*x5_19&lt;=200-15;</v>
      </c>
    </row>
    <row r="108" spans="1:29" hidden="1">
      <c r="A108">
        <v>5</v>
      </c>
      <c r="B108">
        <v>20</v>
      </c>
      <c r="D108" t="str">
        <f t="shared" si="41"/>
        <v>u5</v>
      </c>
      <c r="E108" t="str">
        <f t="shared" si="42"/>
        <v>u20</v>
      </c>
      <c r="F108" t="str">
        <f t="shared" si="43"/>
        <v>x5_20</v>
      </c>
      <c r="G108" t="str">
        <f t="shared" si="44"/>
        <v>x20_5</v>
      </c>
      <c r="H108">
        <f>VLOOKUP($A108,Sheet2!$A$2:$C$21,2,FALSE)</f>
        <v>15</v>
      </c>
      <c r="I108">
        <f>VLOOKUP($B108,Sheet2!$A$2:$C$21,2,FALSE)</f>
        <v>10</v>
      </c>
      <c r="J108" s="8" t="str">
        <f t="shared" si="45"/>
        <v>t5</v>
      </c>
      <c r="K108" s="8" t="str">
        <f t="shared" si="46"/>
        <v>t20</v>
      </c>
      <c r="L108">
        <f t="shared" si="54"/>
        <v>500</v>
      </c>
      <c r="N108">
        <f t="shared" si="55"/>
        <v>200</v>
      </c>
      <c r="O108" s="20" t="str">
        <f t="shared" si="47"/>
        <v>u5-u20+500*x5_20+(500-15-10)*x20_5&lt;=500-10;</v>
      </c>
      <c r="Q108" s="3" t="str">
        <f t="shared" si="48"/>
        <v>t5-t20+200*x5_20+(200-15-10)*x20_5&lt;=200-10;</v>
      </c>
      <c r="S108" s="29"/>
      <c r="T108" s="26"/>
      <c r="U108" s="28"/>
      <c r="V108" t="str">
        <f t="shared" si="49"/>
        <v>s5_20</v>
      </c>
      <c r="W108" s="5">
        <f>Sheet1!F44</f>
        <v>0</v>
      </c>
      <c r="X108" s="6" t="str">
        <f t="shared" si="50"/>
        <v>s20_5</v>
      </c>
      <c r="Y108" s="6">
        <f t="shared" si="51"/>
        <v>0</v>
      </c>
      <c r="AA108" s="20" t="str">
        <f t="shared" si="52"/>
        <v>u20-u5+500*x20_5+(500-10-15)*x5_20&lt;=500-15;</v>
      </c>
      <c r="AC108" s="3" t="str">
        <f t="shared" si="53"/>
        <v>t20-t5+200*x20_5+(200-10-15)*x5_20&lt;=200-15;</v>
      </c>
    </row>
    <row r="109" spans="1:29" hidden="1">
      <c r="A109">
        <v>6</v>
      </c>
      <c r="B109">
        <v>7</v>
      </c>
      <c r="D109" t="str">
        <f t="shared" si="41"/>
        <v>u6</v>
      </c>
      <c r="E109" t="str">
        <f t="shared" si="42"/>
        <v>u7</v>
      </c>
      <c r="F109" t="str">
        <f t="shared" si="43"/>
        <v>x6_7</v>
      </c>
      <c r="G109" t="str">
        <f t="shared" si="44"/>
        <v>x7_6</v>
      </c>
      <c r="H109">
        <f>VLOOKUP($A109,Sheet2!$A$2:$C$21,2,FALSE)</f>
        <v>35</v>
      </c>
      <c r="I109">
        <f>VLOOKUP($B109,Sheet2!$A$2:$C$21,2,FALSE)</f>
        <v>45</v>
      </c>
      <c r="J109" s="8" t="str">
        <f t="shared" si="45"/>
        <v>t6</v>
      </c>
      <c r="K109" s="8" t="str">
        <f t="shared" si="46"/>
        <v>t7</v>
      </c>
      <c r="L109">
        <f t="shared" si="54"/>
        <v>500</v>
      </c>
      <c r="N109">
        <f t="shared" si="55"/>
        <v>200</v>
      </c>
      <c r="O109" s="20" t="str">
        <f t="shared" si="47"/>
        <v>u6-u7+500*x6_7+(500-35-45)*x7_6&lt;=500-45;</v>
      </c>
      <c r="Q109" s="3" t="str">
        <f t="shared" si="48"/>
        <v>t6-t7+200*x6_7+(200-35-45)*x7_6&lt;=200-45;</v>
      </c>
      <c r="S109" s="29"/>
      <c r="T109" s="26"/>
      <c r="U109" s="28"/>
      <c r="V109" t="str">
        <f t="shared" si="49"/>
        <v>s6_7</v>
      </c>
      <c r="W109" s="5">
        <f>Sheet1!G31</f>
        <v>0</v>
      </c>
      <c r="X109" s="6" t="str">
        <f t="shared" si="50"/>
        <v>s7_6</v>
      </c>
      <c r="Y109" s="6">
        <f t="shared" si="51"/>
        <v>0</v>
      </c>
      <c r="AA109" s="20" t="str">
        <f t="shared" si="52"/>
        <v>u7-u6+500*x7_6+(500-45-35)*x6_7&lt;=500-35;</v>
      </c>
      <c r="AC109" s="3" t="str">
        <f t="shared" si="53"/>
        <v>t7-t6+200*x7_6+(200-45-35)*x6_7&lt;=200-35;</v>
      </c>
    </row>
    <row r="110" spans="1:29" hidden="1">
      <c r="A110">
        <v>6</v>
      </c>
      <c r="B110">
        <v>8</v>
      </c>
      <c r="D110" t="str">
        <f t="shared" si="41"/>
        <v>u6</v>
      </c>
      <c r="E110" t="str">
        <f t="shared" si="42"/>
        <v>u8</v>
      </c>
      <c r="F110" t="str">
        <f t="shared" si="43"/>
        <v>x6_8</v>
      </c>
      <c r="G110" t="str">
        <f t="shared" si="44"/>
        <v>x8_6</v>
      </c>
      <c r="H110">
        <f>VLOOKUP($A110,Sheet2!$A$2:$C$21,2,FALSE)</f>
        <v>35</v>
      </c>
      <c r="I110">
        <f>VLOOKUP($B110,Sheet2!$A$2:$C$21,2,FALSE)</f>
        <v>10</v>
      </c>
      <c r="J110" s="8" t="str">
        <f t="shared" si="45"/>
        <v>t6</v>
      </c>
      <c r="K110" s="8" t="str">
        <f t="shared" si="46"/>
        <v>t8</v>
      </c>
      <c r="L110">
        <f t="shared" si="54"/>
        <v>500</v>
      </c>
      <c r="N110">
        <f t="shared" si="55"/>
        <v>200</v>
      </c>
      <c r="O110" s="20" t="str">
        <f t="shared" si="47"/>
        <v>u6-u8+500*x6_8+(500-35-10)*x8_6&lt;=500-10;</v>
      </c>
      <c r="Q110" s="3" t="str">
        <f t="shared" si="48"/>
        <v>t6-t8+200*x6_8+(200-35-10)*x8_6&lt;=200-10;</v>
      </c>
      <c r="S110" s="29"/>
      <c r="T110" s="26"/>
      <c r="U110" s="28"/>
      <c r="V110" t="str">
        <f t="shared" si="49"/>
        <v>s6_8</v>
      </c>
      <c r="W110" s="5">
        <f>Sheet1!G32</f>
        <v>0</v>
      </c>
      <c r="X110" s="6" t="str">
        <f t="shared" si="50"/>
        <v>s8_6</v>
      </c>
      <c r="Y110" s="6">
        <f t="shared" si="51"/>
        <v>0</v>
      </c>
      <c r="AA110" s="20" t="str">
        <f t="shared" si="52"/>
        <v>u8-u6+500*x8_6+(500-10-35)*x6_8&lt;=500-35;</v>
      </c>
      <c r="AC110" s="3" t="str">
        <f t="shared" si="53"/>
        <v>t8-t6+200*x8_6+(200-10-35)*x6_8&lt;=200-35;</v>
      </c>
    </row>
    <row r="111" spans="1:29" hidden="1">
      <c r="A111">
        <v>6</v>
      </c>
      <c r="B111">
        <v>9</v>
      </c>
      <c r="D111" t="str">
        <f t="shared" si="41"/>
        <v>u6</v>
      </c>
      <c r="E111" t="str">
        <f t="shared" si="42"/>
        <v>u9</v>
      </c>
      <c r="F111" t="str">
        <f t="shared" si="43"/>
        <v>x6_9</v>
      </c>
      <c r="G111" t="str">
        <f t="shared" si="44"/>
        <v>x9_6</v>
      </c>
      <c r="H111">
        <f>VLOOKUP($A111,Sheet2!$A$2:$C$21,2,FALSE)</f>
        <v>35</v>
      </c>
      <c r="I111">
        <f>VLOOKUP($B111,Sheet2!$A$2:$C$21,2,FALSE)</f>
        <v>25</v>
      </c>
      <c r="J111" s="8" t="str">
        <f t="shared" si="45"/>
        <v>t6</v>
      </c>
      <c r="K111" s="8" t="str">
        <f t="shared" si="46"/>
        <v>t9</v>
      </c>
      <c r="L111">
        <f t="shared" si="54"/>
        <v>500</v>
      </c>
      <c r="N111">
        <f t="shared" si="55"/>
        <v>200</v>
      </c>
      <c r="O111" s="20" t="str">
        <f t="shared" si="47"/>
        <v>u6-u9+500*x6_9+(500-35-25)*x9_6&lt;=500-25;</v>
      </c>
      <c r="Q111" s="3" t="str">
        <f t="shared" si="48"/>
        <v>t6-t9+200*x6_9+(200-35-25)*x9_6&lt;=200-25;</v>
      </c>
      <c r="S111" s="29"/>
      <c r="T111" s="26"/>
      <c r="U111" s="28"/>
      <c r="V111" t="str">
        <f t="shared" si="49"/>
        <v>s6_9</v>
      </c>
      <c r="W111" s="5">
        <f>Sheet1!G33</f>
        <v>0</v>
      </c>
      <c r="X111" s="6" t="str">
        <f t="shared" si="50"/>
        <v>s9_6</v>
      </c>
      <c r="Y111" s="6">
        <f t="shared" si="51"/>
        <v>0</v>
      </c>
      <c r="AA111" s="20" t="str">
        <f t="shared" si="52"/>
        <v>u9-u6+500*x9_6+(500-25-35)*x6_9&lt;=500-35;</v>
      </c>
      <c r="AC111" s="3" t="str">
        <f t="shared" si="53"/>
        <v>t9-t6+200*x9_6+(200-25-35)*x6_9&lt;=200-35;</v>
      </c>
    </row>
    <row r="112" spans="1:29">
      <c r="A112">
        <v>6</v>
      </c>
      <c r="B112">
        <v>10</v>
      </c>
      <c r="D112" t="str">
        <f t="shared" si="41"/>
        <v>u6</v>
      </c>
      <c r="E112" t="str">
        <f t="shared" si="42"/>
        <v>u10</v>
      </c>
      <c r="F112" t="str">
        <f t="shared" si="43"/>
        <v>x6_10</v>
      </c>
      <c r="G112" t="str">
        <f t="shared" si="44"/>
        <v>x10_6</v>
      </c>
      <c r="H112">
        <f>VLOOKUP($A112,Sheet2!$A$2:$C$21,2,FALSE)</f>
        <v>35</v>
      </c>
      <c r="I112">
        <f>VLOOKUP($B112,Sheet2!$A$2:$C$21,2,FALSE)</f>
        <v>60</v>
      </c>
      <c r="J112" s="8" t="str">
        <f t="shared" si="45"/>
        <v>t6</v>
      </c>
      <c r="K112" s="8" t="str">
        <f t="shared" si="46"/>
        <v>t10</v>
      </c>
      <c r="L112">
        <f t="shared" si="54"/>
        <v>500</v>
      </c>
      <c r="N112">
        <f t="shared" si="55"/>
        <v>200</v>
      </c>
      <c r="O112" s="20" t="str">
        <f t="shared" si="47"/>
        <v>u6-u10+500*x6_10+(500-35-60)*x10_6&lt;=500-60;</v>
      </c>
      <c r="Q112" s="3" t="str">
        <f t="shared" si="48"/>
        <v>t6-t10+200*x6_10+(200-35-60)*x10_6&lt;=200-60;</v>
      </c>
      <c r="S112" s="29"/>
      <c r="T112" s="26"/>
      <c r="U112" s="28"/>
      <c r="V112" t="str">
        <f t="shared" si="49"/>
        <v>s6_10</v>
      </c>
      <c r="W112" s="5">
        <f>Sheet1!G34</f>
        <v>1</v>
      </c>
      <c r="X112" s="6" t="str">
        <f t="shared" si="50"/>
        <v>s10_6</v>
      </c>
      <c r="Y112" s="6">
        <f t="shared" si="51"/>
        <v>1</v>
      </c>
      <c r="AA112" s="20" t="str">
        <f t="shared" si="52"/>
        <v>u10-u6+500*x10_6+(500-60-35)*x6_10&lt;=500-35;</v>
      </c>
      <c r="AC112" s="3" t="str">
        <f t="shared" si="53"/>
        <v>t10-t6+200*x10_6+(200-60-35)*x6_10&lt;=200-35;</v>
      </c>
    </row>
    <row r="113" spans="1:29" hidden="1">
      <c r="A113">
        <v>6</v>
      </c>
      <c r="B113">
        <v>11</v>
      </c>
      <c r="D113" t="str">
        <f t="shared" si="41"/>
        <v>u6</v>
      </c>
      <c r="E113" t="str">
        <f t="shared" si="42"/>
        <v>u11</v>
      </c>
      <c r="F113" t="str">
        <f t="shared" si="43"/>
        <v>x6_11</v>
      </c>
      <c r="G113" t="str">
        <f t="shared" si="44"/>
        <v>x11_6</v>
      </c>
      <c r="H113">
        <f>VLOOKUP($A113,Sheet2!$A$2:$C$21,2,FALSE)</f>
        <v>35</v>
      </c>
      <c r="I113">
        <f>VLOOKUP($B113,Sheet2!$A$2:$C$21,2,FALSE)</f>
        <v>50</v>
      </c>
      <c r="J113" s="8" t="str">
        <f t="shared" si="45"/>
        <v>t6</v>
      </c>
      <c r="K113" s="8" t="str">
        <f t="shared" si="46"/>
        <v>t11</v>
      </c>
      <c r="L113">
        <f t="shared" si="54"/>
        <v>500</v>
      </c>
      <c r="N113">
        <f t="shared" si="55"/>
        <v>200</v>
      </c>
      <c r="O113" s="20" t="str">
        <f t="shared" si="47"/>
        <v>u6-u11+500*x6_11+(500-35-50)*x11_6&lt;=500-50;</v>
      </c>
      <c r="Q113" s="3" t="str">
        <f t="shared" si="48"/>
        <v>t6-t11+200*x6_11+(200-35-50)*x11_6&lt;=200-50;</v>
      </c>
      <c r="S113" s="29"/>
      <c r="T113" s="26"/>
      <c r="U113" s="28"/>
      <c r="V113" t="str">
        <f t="shared" si="49"/>
        <v>s6_11</v>
      </c>
      <c r="W113" s="5">
        <f>Sheet1!G35</f>
        <v>0</v>
      </c>
      <c r="X113" s="6" t="str">
        <f t="shared" si="50"/>
        <v>s11_6</v>
      </c>
      <c r="Y113" s="6">
        <f t="shared" si="51"/>
        <v>0</v>
      </c>
      <c r="AA113" s="20" t="str">
        <f t="shared" si="52"/>
        <v>u11-u6+500*x11_6+(500-50-35)*x6_11&lt;=500-35;</v>
      </c>
      <c r="AC113" s="3" t="str">
        <f t="shared" si="53"/>
        <v>t11-t6+200*x11_6+(200-50-35)*x6_11&lt;=200-35;</v>
      </c>
    </row>
    <row r="114" spans="1:29" hidden="1">
      <c r="A114">
        <v>6</v>
      </c>
      <c r="B114">
        <v>12</v>
      </c>
      <c r="D114" t="str">
        <f t="shared" si="41"/>
        <v>u6</v>
      </c>
      <c r="E114" t="str">
        <f t="shared" si="42"/>
        <v>u12</v>
      </c>
      <c r="F114" t="str">
        <f t="shared" si="43"/>
        <v>x6_12</v>
      </c>
      <c r="G114" t="str">
        <f t="shared" si="44"/>
        <v>x12_6</v>
      </c>
      <c r="H114">
        <f>VLOOKUP($A114,Sheet2!$A$2:$C$21,2,FALSE)</f>
        <v>35</v>
      </c>
      <c r="I114">
        <f>VLOOKUP($B114,Sheet2!$A$2:$C$21,2,FALSE)</f>
        <v>40</v>
      </c>
      <c r="J114" s="8" t="str">
        <f t="shared" si="45"/>
        <v>t6</v>
      </c>
      <c r="K114" s="8" t="str">
        <f t="shared" si="46"/>
        <v>t12</v>
      </c>
      <c r="L114">
        <f t="shared" si="54"/>
        <v>500</v>
      </c>
      <c r="N114">
        <f t="shared" si="55"/>
        <v>200</v>
      </c>
      <c r="O114" s="20" t="str">
        <f t="shared" si="47"/>
        <v>u6-u12+500*x6_12+(500-35-40)*x12_6&lt;=500-40;</v>
      </c>
      <c r="Q114" s="3" t="str">
        <f t="shared" si="48"/>
        <v>t6-t12+200*x6_12+(200-35-40)*x12_6&lt;=200-40;</v>
      </c>
      <c r="S114" s="29"/>
      <c r="T114" s="26"/>
      <c r="U114" s="28"/>
      <c r="V114" t="str">
        <f t="shared" si="49"/>
        <v>s6_12</v>
      </c>
      <c r="W114" s="5">
        <f>Sheet1!G36</f>
        <v>0</v>
      </c>
      <c r="X114" s="6" t="str">
        <f t="shared" si="50"/>
        <v>s12_6</v>
      </c>
      <c r="Y114" s="6">
        <f t="shared" si="51"/>
        <v>0</v>
      </c>
      <c r="AA114" s="20" t="str">
        <f t="shared" si="52"/>
        <v>u12-u6+500*x12_6+(500-40-35)*x6_12&lt;=500-35;</v>
      </c>
      <c r="AC114" s="3" t="str">
        <f t="shared" si="53"/>
        <v>t12-t6+200*x12_6+(200-40-35)*x6_12&lt;=200-35;</v>
      </c>
    </row>
    <row r="115" spans="1:29" hidden="1">
      <c r="A115">
        <v>6</v>
      </c>
      <c r="B115">
        <v>13</v>
      </c>
      <c r="D115" t="str">
        <f t="shared" si="41"/>
        <v>u6</v>
      </c>
      <c r="E115" t="str">
        <f t="shared" si="42"/>
        <v>u13</v>
      </c>
      <c r="F115" t="str">
        <f t="shared" si="43"/>
        <v>x6_13</v>
      </c>
      <c r="G115" t="str">
        <f t="shared" si="44"/>
        <v>x13_6</v>
      </c>
      <c r="H115">
        <f>VLOOKUP($A115,Sheet2!$A$2:$C$21,2,FALSE)</f>
        <v>35</v>
      </c>
      <c r="I115">
        <f>VLOOKUP($B115,Sheet2!$A$2:$C$21,2,FALSE)</f>
        <v>30</v>
      </c>
      <c r="J115" s="8" t="str">
        <f t="shared" si="45"/>
        <v>t6</v>
      </c>
      <c r="K115" s="8" t="str">
        <f t="shared" si="46"/>
        <v>t13</v>
      </c>
      <c r="L115">
        <f t="shared" si="54"/>
        <v>500</v>
      </c>
      <c r="N115">
        <f t="shared" si="55"/>
        <v>200</v>
      </c>
      <c r="O115" s="20" t="str">
        <f t="shared" si="47"/>
        <v>u6-u13+500*x6_13+(500-35-30)*x13_6&lt;=500-30;</v>
      </c>
      <c r="Q115" s="3" t="str">
        <f t="shared" si="48"/>
        <v>t6-t13+200*x6_13+(200-35-30)*x13_6&lt;=200-30;</v>
      </c>
      <c r="S115" s="29"/>
      <c r="T115" s="26"/>
      <c r="U115" s="28"/>
      <c r="V115" t="str">
        <f t="shared" si="49"/>
        <v>s6_13</v>
      </c>
      <c r="W115" s="5">
        <f>Sheet1!G37</f>
        <v>0</v>
      </c>
      <c r="X115" s="6" t="str">
        <f t="shared" si="50"/>
        <v>s13_6</v>
      </c>
      <c r="Y115" s="6">
        <f t="shared" si="51"/>
        <v>0</v>
      </c>
      <c r="AA115" s="20" t="str">
        <f t="shared" si="52"/>
        <v>u13-u6+500*x13_6+(500-30-35)*x6_13&lt;=500-35;</v>
      </c>
      <c r="AC115" s="3" t="str">
        <f t="shared" si="53"/>
        <v>t13-t6+200*x13_6+(200-30-35)*x6_13&lt;=200-35;</v>
      </c>
    </row>
    <row r="116" spans="1:29">
      <c r="A116">
        <v>6</v>
      </c>
      <c r="B116">
        <v>14</v>
      </c>
      <c r="D116" t="str">
        <f t="shared" si="41"/>
        <v>u6</v>
      </c>
      <c r="E116" t="str">
        <f t="shared" si="42"/>
        <v>u14</v>
      </c>
      <c r="F116" t="str">
        <f t="shared" si="43"/>
        <v>x6_14</v>
      </c>
      <c r="G116" t="str">
        <f t="shared" si="44"/>
        <v>x14_6</v>
      </c>
      <c r="H116">
        <f>VLOOKUP($A116,Sheet2!$A$2:$C$21,2,FALSE)</f>
        <v>35</v>
      </c>
      <c r="I116">
        <f>VLOOKUP($B116,Sheet2!$A$2:$C$21,2,FALSE)</f>
        <v>20</v>
      </c>
      <c r="J116" s="8" t="str">
        <f t="shared" si="45"/>
        <v>t6</v>
      </c>
      <c r="K116" s="8" t="str">
        <f t="shared" si="46"/>
        <v>t14</v>
      </c>
      <c r="L116">
        <f t="shared" si="54"/>
        <v>500</v>
      </c>
      <c r="N116">
        <f t="shared" si="55"/>
        <v>200</v>
      </c>
      <c r="O116" s="20" t="str">
        <f t="shared" si="47"/>
        <v>u6-u14+500*x6_14+(500-35-20)*x14_6&lt;=500-20;</v>
      </c>
      <c r="Q116" s="3" t="str">
        <f t="shared" si="48"/>
        <v>t6-t14+200*x6_14+(200-35-20)*x14_6&lt;=200-20;</v>
      </c>
      <c r="S116" s="29"/>
      <c r="T116" s="26"/>
      <c r="U116" s="28"/>
      <c r="V116" t="str">
        <f t="shared" si="49"/>
        <v>s6_14</v>
      </c>
      <c r="W116" s="5">
        <f>Sheet1!G38</f>
        <v>1</v>
      </c>
      <c r="X116" s="6" t="str">
        <f t="shared" si="50"/>
        <v>s14_6</v>
      </c>
      <c r="Y116" s="6">
        <f t="shared" si="51"/>
        <v>1</v>
      </c>
      <c r="AA116" s="20" t="str">
        <f t="shared" si="52"/>
        <v>u14-u6+500*x14_6+(500-20-35)*x6_14&lt;=500-35;</v>
      </c>
      <c r="AC116" s="3" t="str">
        <f t="shared" si="53"/>
        <v>t14-t6+200*x14_6+(200-20-35)*x6_14&lt;=200-35;</v>
      </c>
    </row>
    <row r="117" spans="1:29" hidden="1">
      <c r="A117">
        <v>6</v>
      </c>
      <c r="B117">
        <v>15</v>
      </c>
      <c r="D117" t="str">
        <f t="shared" si="41"/>
        <v>u6</v>
      </c>
      <c r="E117" t="str">
        <f t="shared" si="42"/>
        <v>u15</v>
      </c>
      <c r="F117" t="str">
        <f t="shared" si="43"/>
        <v>x6_15</v>
      </c>
      <c r="G117" t="str">
        <f t="shared" si="44"/>
        <v>x15_6</v>
      </c>
      <c r="H117">
        <f>VLOOKUP($A117,Sheet2!$A$2:$C$21,2,FALSE)</f>
        <v>35</v>
      </c>
      <c r="I117">
        <f>VLOOKUP($B117,Sheet2!$A$2:$C$21,2,FALSE)</f>
        <v>10</v>
      </c>
      <c r="J117" s="8" t="str">
        <f t="shared" si="45"/>
        <v>t6</v>
      </c>
      <c r="K117" s="8" t="str">
        <f t="shared" si="46"/>
        <v>t15</v>
      </c>
      <c r="L117">
        <f t="shared" si="54"/>
        <v>500</v>
      </c>
      <c r="N117">
        <f t="shared" si="55"/>
        <v>200</v>
      </c>
      <c r="O117" s="20" t="str">
        <f t="shared" si="47"/>
        <v>u6-u15+500*x6_15+(500-35-10)*x15_6&lt;=500-10;</v>
      </c>
      <c r="Q117" s="3" t="str">
        <f t="shared" si="48"/>
        <v>t6-t15+200*x6_15+(200-35-10)*x15_6&lt;=200-10;</v>
      </c>
      <c r="S117" s="29"/>
      <c r="T117" s="26"/>
      <c r="U117" s="28"/>
      <c r="V117" t="str">
        <f t="shared" si="49"/>
        <v>s6_15</v>
      </c>
      <c r="W117" s="5">
        <f>Sheet1!G39</f>
        <v>0</v>
      </c>
      <c r="X117" s="6" t="str">
        <f t="shared" si="50"/>
        <v>s15_6</v>
      </c>
      <c r="Y117" s="6">
        <f t="shared" si="51"/>
        <v>0</v>
      </c>
      <c r="AA117" s="20" t="str">
        <f t="shared" si="52"/>
        <v>u15-u6+500*x15_6+(500-10-35)*x6_15&lt;=500-35;</v>
      </c>
      <c r="AC117" s="3" t="str">
        <f t="shared" si="53"/>
        <v>t15-t6+200*x15_6+(200-10-35)*x6_15&lt;=200-35;</v>
      </c>
    </row>
    <row r="118" spans="1:29" hidden="1">
      <c r="A118">
        <v>6</v>
      </c>
      <c r="B118">
        <v>16</v>
      </c>
      <c r="D118" t="str">
        <f t="shared" si="41"/>
        <v>u6</v>
      </c>
      <c r="E118" t="str">
        <f t="shared" si="42"/>
        <v>u16</v>
      </c>
      <c r="F118" t="str">
        <f t="shared" si="43"/>
        <v>x6_16</v>
      </c>
      <c r="G118" t="str">
        <f t="shared" si="44"/>
        <v>x16_6</v>
      </c>
      <c r="H118">
        <f>VLOOKUP($A118,Sheet2!$A$2:$C$21,2,FALSE)</f>
        <v>35</v>
      </c>
      <c r="I118">
        <f>VLOOKUP($B118,Sheet2!$A$2:$C$21,2,FALSE)</f>
        <v>55</v>
      </c>
      <c r="J118" s="8" t="str">
        <f t="shared" si="45"/>
        <v>t6</v>
      </c>
      <c r="K118" s="8" t="str">
        <f t="shared" si="46"/>
        <v>t16</v>
      </c>
      <c r="L118">
        <f t="shared" si="54"/>
        <v>500</v>
      </c>
      <c r="N118">
        <f t="shared" si="55"/>
        <v>200</v>
      </c>
      <c r="O118" s="20" t="str">
        <f t="shared" si="47"/>
        <v>u6-u16+500*x6_16+(500-35-55)*x16_6&lt;=500-55;</v>
      </c>
      <c r="Q118" s="3" t="str">
        <f t="shared" si="48"/>
        <v>t6-t16+200*x6_16+(200-35-55)*x16_6&lt;=200-55;</v>
      </c>
      <c r="S118" s="29"/>
      <c r="T118" s="26"/>
      <c r="U118" s="28"/>
      <c r="V118" t="str">
        <f t="shared" si="49"/>
        <v>s6_16</v>
      </c>
      <c r="W118" s="5">
        <f>Sheet1!G40</f>
        <v>0</v>
      </c>
      <c r="X118" s="6" t="str">
        <f t="shared" si="50"/>
        <v>s16_6</v>
      </c>
      <c r="Y118" s="6">
        <f t="shared" si="51"/>
        <v>0</v>
      </c>
      <c r="AA118" s="20" t="str">
        <f t="shared" si="52"/>
        <v>u16-u6+500*x16_6+(500-55-35)*x6_16&lt;=500-35;</v>
      </c>
      <c r="AC118" s="3" t="str">
        <f t="shared" si="53"/>
        <v>t16-t6+200*x16_6+(200-55-35)*x6_16&lt;=200-35;</v>
      </c>
    </row>
    <row r="119" spans="1:29" hidden="1">
      <c r="A119">
        <v>6</v>
      </c>
      <c r="B119">
        <v>17</v>
      </c>
      <c r="D119" t="str">
        <f t="shared" si="41"/>
        <v>u6</v>
      </c>
      <c r="E119" t="str">
        <f t="shared" si="42"/>
        <v>u17</v>
      </c>
      <c r="F119" t="str">
        <f t="shared" si="43"/>
        <v>x6_17</v>
      </c>
      <c r="G119" t="str">
        <f t="shared" si="44"/>
        <v>x17_6</v>
      </c>
      <c r="H119">
        <f>VLOOKUP($A119,Sheet2!$A$2:$C$21,2,FALSE)</f>
        <v>35</v>
      </c>
      <c r="I119">
        <f>VLOOKUP($B119,Sheet2!$A$2:$C$21,2,FALSE)</f>
        <v>45</v>
      </c>
      <c r="J119" s="8" t="str">
        <f t="shared" si="45"/>
        <v>t6</v>
      </c>
      <c r="K119" s="8" t="str">
        <f t="shared" si="46"/>
        <v>t17</v>
      </c>
      <c r="L119">
        <f t="shared" si="54"/>
        <v>500</v>
      </c>
      <c r="N119">
        <f t="shared" si="55"/>
        <v>200</v>
      </c>
      <c r="O119" s="20" t="str">
        <f t="shared" si="47"/>
        <v>u6-u17+500*x6_17+(500-35-45)*x17_6&lt;=500-45;</v>
      </c>
      <c r="Q119" s="3" t="str">
        <f t="shared" si="48"/>
        <v>t6-t17+200*x6_17+(200-35-45)*x17_6&lt;=200-45;</v>
      </c>
      <c r="S119" s="29"/>
      <c r="T119" s="26"/>
      <c r="U119" s="28"/>
      <c r="V119" t="str">
        <f t="shared" si="49"/>
        <v>s6_17</v>
      </c>
      <c r="W119" s="5">
        <f>Sheet1!G41</f>
        <v>0</v>
      </c>
      <c r="X119" s="6" t="str">
        <f t="shared" si="50"/>
        <v>s17_6</v>
      </c>
      <c r="Y119" s="6">
        <f t="shared" si="51"/>
        <v>0</v>
      </c>
      <c r="AA119" s="20" t="str">
        <f t="shared" si="52"/>
        <v>u17-u6+500*x17_6+(500-45-35)*x6_17&lt;=500-35;</v>
      </c>
      <c r="AC119" s="3" t="str">
        <f t="shared" si="53"/>
        <v>t17-t6+200*x17_6+(200-45-35)*x6_17&lt;=200-35;</v>
      </c>
    </row>
    <row r="120" spans="1:29" hidden="1">
      <c r="A120">
        <v>6</v>
      </c>
      <c r="B120">
        <v>18</v>
      </c>
      <c r="D120" t="str">
        <f t="shared" si="41"/>
        <v>u6</v>
      </c>
      <c r="E120" t="str">
        <f t="shared" si="42"/>
        <v>u18</v>
      </c>
      <c r="F120" t="str">
        <f t="shared" si="43"/>
        <v>x6_18</v>
      </c>
      <c r="G120" t="str">
        <f t="shared" si="44"/>
        <v>x18_6</v>
      </c>
      <c r="H120">
        <f>VLOOKUP($A120,Sheet2!$A$2:$C$21,2,FALSE)</f>
        <v>35</v>
      </c>
      <c r="I120">
        <f>VLOOKUP($B120,Sheet2!$A$2:$C$21,2,FALSE)</f>
        <v>35</v>
      </c>
      <c r="J120" s="8" t="str">
        <f t="shared" si="45"/>
        <v>t6</v>
      </c>
      <c r="K120" s="8" t="str">
        <f t="shared" si="46"/>
        <v>t18</v>
      </c>
      <c r="L120">
        <f t="shared" si="54"/>
        <v>500</v>
      </c>
      <c r="N120">
        <f t="shared" si="55"/>
        <v>200</v>
      </c>
      <c r="O120" s="20" t="str">
        <f t="shared" si="47"/>
        <v>u6-u18+500*x6_18+(500-35-35)*x18_6&lt;=500-35;</v>
      </c>
      <c r="Q120" s="3" t="str">
        <f t="shared" si="48"/>
        <v>t6-t18+200*x6_18+(200-35-35)*x18_6&lt;=200-35;</v>
      </c>
      <c r="S120" s="29"/>
      <c r="T120" s="26"/>
      <c r="U120" s="28"/>
      <c r="V120" t="str">
        <f t="shared" si="49"/>
        <v>s6_18</v>
      </c>
      <c r="W120" s="5">
        <f>Sheet1!G42</f>
        <v>0</v>
      </c>
      <c r="X120" s="6" t="str">
        <f t="shared" si="50"/>
        <v>s18_6</v>
      </c>
      <c r="Y120" s="6">
        <f t="shared" si="51"/>
        <v>0</v>
      </c>
      <c r="AA120" s="20" t="str">
        <f t="shared" si="52"/>
        <v>u18-u6+500*x18_6+(500-35-35)*x6_18&lt;=500-35;</v>
      </c>
      <c r="AC120" s="3" t="str">
        <f t="shared" si="53"/>
        <v>t18-t6+200*x18_6+(200-35-35)*x6_18&lt;=200-35;</v>
      </c>
    </row>
    <row r="121" spans="1:29" hidden="1">
      <c r="A121">
        <v>6</v>
      </c>
      <c r="B121">
        <v>19</v>
      </c>
      <c r="D121" t="str">
        <f t="shared" si="41"/>
        <v>u6</v>
      </c>
      <c r="E121" t="str">
        <f t="shared" si="42"/>
        <v>u19</v>
      </c>
      <c r="F121" t="str">
        <f t="shared" si="43"/>
        <v>x6_19</v>
      </c>
      <c r="G121" t="str">
        <f t="shared" si="44"/>
        <v>x19_6</v>
      </c>
      <c r="H121">
        <f>VLOOKUP($A121,Sheet2!$A$2:$C$21,2,FALSE)</f>
        <v>35</v>
      </c>
      <c r="I121">
        <f>VLOOKUP($B121,Sheet2!$A$2:$C$21,2,FALSE)</f>
        <v>22</v>
      </c>
      <c r="J121" s="8" t="str">
        <f t="shared" si="45"/>
        <v>t6</v>
      </c>
      <c r="K121" s="8" t="str">
        <f t="shared" si="46"/>
        <v>t19</v>
      </c>
      <c r="L121">
        <f t="shared" si="54"/>
        <v>500</v>
      </c>
      <c r="N121">
        <f t="shared" si="55"/>
        <v>200</v>
      </c>
      <c r="O121" s="20" t="str">
        <f t="shared" si="47"/>
        <v>u6-u19+500*x6_19+(500-35-22)*x19_6&lt;=500-22;</v>
      </c>
      <c r="Q121" s="3" t="str">
        <f t="shared" si="48"/>
        <v>t6-t19+200*x6_19+(200-35-22)*x19_6&lt;=200-22;</v>
      </c>
      <c r="S121" s="29"/>
      <c r="T121" s="26"/>
      <c r="U121" s="28"/>
      <c r="V121" t="str">
        <f t="shared" si="49"/>
        <v>s6_19</v>
      </c>
      <c r="W121" s="5">
        <f>Sheet1!G43</f>
        <v>0</v>
      </c>
      <c r="X121" s="6" t="str">
        <f t="shared" si="50"/>
        <v>s19_6</v>
      </c>
      <c r="Y121" s="6">
        <f t="shared" si="51"/>
        <v>0</v>
      </c>
      <c r="AA121" s="20" t="str">
        <f t="shared" si="52"/>
        <v>u19-u6+500*x19_6+(500-22-35)*x6_19&lt;=500-35;</v>
      </c>
      <c r="AC121" s="3" t="str">
        <f t="shared" si="53"/>
        <v>t19-t6+200*x19_6+(200-22-35)*x6_19&lt;=200-35;</v>
      </c>
    </row>
    <row r="122" spans="1:29" hidden="1">
      <c r="A122">
        <v>6</v>
      </c>
      <c r="B122">
        <v>20</v>
      </c>
      <c r="D122" t="str">
        <f t="shared" si="41"/>
        <v>u6</v>
      </c>
      <c r="E122" t="str">
        <f t="shared" si="42"/>
        <v>u20</v>
      </c>
      <c r="F122" t="str">
        <f t="shared" si="43"/>
        <v>x6_20</v>
      </c>
      <c r="G122" t="str">
        <f t="shared" si="44"/>
        <v>x20_6</v>
      </c>
      <c r="H122">
        <f>VLOOKUP($A122,Sheet2!$A$2:$C$21,2,FALSE)</f>
        <v>35</v>
      </c>
      <c r="I122">
        <f>VLOOKUP($B122,Sheet2!$A$2:$C$21,2,FALSE)</f>
        <v>10</v>
      </c>
      <c r="J122" s="8" t="str">
        <f t="shared" si="45"/>
        <v>t6</v>
      </c>
      <c r="K122" s="8" t="str">
        <f t="shared" si="46"/>
        <v>t20</v>
      </c>
      <c r="L122">
        <f t="shared" si="54"/>
        <v>500</v>
      </c>
      <c r="N122">
        <f t="shared" si="55"/>
        <v>200</v>
      </c>
      <c r="O122" s="20" t="str">
        <f t="shared" si="47"/>
        <v>u6-u20+500*x6_20+(500-35-10)*x20_6&lt;=500-10;</v>
      </c>
      <c r="Q122" s="3" t="str">
        <f t="shared" si="48"/>
        <v>t6-t20+200*x6_20+(200-35-10)*x20_6&lt;=200-10;</v>
      </c>
      <c r="S122" s="29"/>
      <c r="T122" s="26"/>
      <c r="U122" s="28"/>
      <c r="V122" t="str">
        <f t="shared" si="49"/>
        <v>s6_20</v>
      </c>
      <c r="W122" s="5">
        <f>Sheet1!G44</f>
        <v>0</v>
      </c>
      <c r="X122" s="6" t="str">
        <f t="shared" si="50"/>
        <v>s20_6</v>
      </c>
      <c r="Y122" s="6">
        <f t="shared" si="51"/>
        <v>0</v>
      </c>
      <c r="AA122" s="20" t="str">
        <f t="shared" si="52"/>
        <v>u20-u6+500*x20_6+(500-10-35)*x6_20&lt;=500-35;</v>
      </c>
      <c r="AC122" s="3" t="str">
        <f t="shared" si="53"/>
        <v>t20-t6+200*x20_6+(200-10-35)*x6_20&lt;=200-35;</v>
      </c>
    </row>
    <row r="123" spans="1:29" hidden="1">
      <c r="A123">
        <v>7</v>
      </c>
      <c r="B123">
        <v>8</v>
      </c>
      <c r="D123" t="str">
        <f t="shared" si="41"/>
        <v>u7</v>
      </c>
      <c r="E123" t="str">
        <f t="shared" si="42"/>
        <v>u8</v>
      </c>
      <c r="F123" t="str">
        <f t="shared" si="43"/>
        <v>x7_8</v>
      </c>
      <c r="G123" t="str">
        <f t="shared" si="44"/>
        <v>x8_7</v>
      </c>
      <c r="H123">
        <f>VLOOKUP($A123,Sheet2!$A$2:$C$21,2,FALSE)</f>
        <v>45</v>
      </c>
      <c r="I123">
        <f>VLOOKUP($B123,Sheet2!$A$2:$C$21,2,FALSE)</f>
        <v>10</v>
      </c>
      <c r="J123" s="8" t="str">
        <f t="shared" si="45"/>
        <v>t7</v>
      </c>
      <c r="K123" s="8" t="str">
        <f t="shared" si="46"/>
        <v>t8</v>
      </c>
      <c r="L123">
        <f t="shared" si="54"/>
        <v>500</v>
      </c>
      <c r="N123">
        <f t="shared" si="55"/>
        <v>200</v>
      </c>
      <c r="O123" s="20" t="str">
        <f t="shared" si="47"/>
        <v>u7-u8+500*x7_8+(500-45-10)*x8_7&lt;=500-10;</v>
      </c>
      <c r="Q123" s="3" t="str">
        <f t="shared" si="48"/>
        <v>t7-t8+200*x7_8+(200-45-10)*x8_7&lt;=200-10;</v>
      </c>
      <c r="S123" s="29"/>
      <c r="T123" s="26"/>
      <c r="U123" s="28"/>
      <c r="V123" t="str">
        <f t="shared" si="49"/>
        <v>s7_8</v>
      </c>
      <c r="W123" s="5">
        <f>Sheet1!H32</f>
        <v>0</v>
      </c>
      <c r="X123" s="6" t="str">
        <f t="shared" si="50"/>
        <v>s8_7</v>
      </c>
      <c r="Y123" s="6">
        <f t="shared" si="51"/>
        <v>0</v>
      </c>
      <c r="AA123" s="20" t="str">
        <f t="shared" si="52"/>
        <v>u8-u7+500*x8_7+(500-10-45)*x7_8&lt;=500-45;</v>
      </c>
      <c r="AC123" s="3" t="str">
        <f t="shared" si="53"/>
        <v>t8-t7+200*x8_7+(200-10-45)*x7_8&lt;=200-45;</v>
      </c>
    </row>
    <row r="124" spans="1:29" hidden="1">
      <c r="A124">
        <v>7</v>
      </c>
      <c r="B124">
        <v>9</v>
      </c>
      <c r="D124" t="str">
        <f t="shared" si="41"/>
        <v>u7</v>
      </c>
      <c r="E124" t="str">
        <f t="shared" si="42"/>
        <v>u9</v>
      </c>
      <c r="F124" t="str">
        <f t="shared" si="43"/>
        <v>x7_9</v>
      </c>
      <c r="G124" t="str">
        <f t="shared" si="44"/>
        <v>x9_7</v>
      </c>
      <c r="H124">
        <f>VLOOKUP($A124,Sheet2!$A$2:$C$21,2,FALSE)</f>
        <v>45</v>
      </c>
      <c r="I124">
        <f>VLOOKUP($B124,Sheet2!$A$2:$C$21,2,FALSE)</f>
        <v>25</v>
      </c>
      <c r="J124" s="8" t="str">
        <f t="shared" si="45"/>
        <v>t7</v>
      </c>
      <c r="K124" s="8" t="str">
        <f t="shared" si="46"/>
        <v>t9</v>
      </c>
      <c r="L124">
        <f t="shared" si="54"/>
        <v>500</v>
      </c>
      <c r="N124">
        <f t="shared" si="55"/>
        <v>200</v>
      </c>
      <c r="O124" s="20" t="str">
        <f t="shared" si="47"/>
        <v>u7-u9+500*x7_9+(500-45-25)*x9_7&lt;=500-25;</v>
      </c>
      <c r="Q124" s="3" t="str">
        <f t="shared" si="48"/>
        <v>t7-t9+200*x7_9+(200-45-25)*x9_7&lt;=200-25;</v>
      </c>
      <c r="S124" s="29"/>
      <c r="T124" s="26"/>
      <c r="U124" s="28"/>
      <c r="V124" t="str">
        <f t="shared" si="49"/>
        <v>s7_9</v>
      </c>
      <c r="W124" s="5">
        <f>Sheet1!H33</f>
        <v>0</v>
      </c>
      <c r="X124" s="6" t="str">
        <f t="shared" si="50"/>
        <v>s9_7</v>
      </c>
      <c r="Y124" s="6">
        <f t="shared" si="51"/>
        <v>0</v>
      </c>
      <c r="AA124" s="20" t="str">
        <f t="shared" si="52"/>
        <v>u9-u7+500*x9_7+(500-25-45)*x7_9&lt;=500-45;</v>
      </c>
      <c r="AC124" s="3" t="str">
        <f t="shared" si="53"/>
        <v>t9-t7+200*x9_7+(200-25-45)*x7_9&lt;=200-45;</v>
      </c>
    </row>
    <row r="125" spans="1:29" hidden="1">
      <c r="A125">
        <v>7</v>
      </c>
      <c r="B125">
        <v>10</v>
      </c>
      <c r="D125" t="str">
        <f t="shared" si="41"/>
        <v>u7</v>
      </c>
      <c r="E125" t="str">
        <f t="shared" si="42"/>
        <v>u10</v>
      </c>
      <c r="F125" t="str">
        <f t="shared" si="43"/>
        <v>x7_10</v>
      </c>
      <c r="G125" t="str">
        <f t="shared" si="44"/>
        <v>x10_7</v>
      </c>
      <c r="H125">
        <f>VLOOKUP($A125,Sheet2!$A$2:$C$21,2,FALSE)</f>
        <v>45</v>
      </c>
      <c r="I125">
        <f>VLOOKUP($B125,Sheet2!$A$2:$C$21,2,FALSE)</f>
        <v>60</v>
      </c>
      <c r="J125" s="8" t="str">
        <f t="shared" si="45"/>
        <v>t7</v>
      </c>
      <c r="K125" s="8" t="str">
        <f t="shared" si="46"/>
        <v>t10</v>
      </c>
      <c r="L125">
        <f t="shared" si="54"/>
        <v>500</v>
      </c>
      <c r="N125">
        <f t="shared" si="55"/>
        <v>200</v>
      </c>
      <c r="O125" s="20" t="str">
        <f t="shared" si="47"/>
        <v>u7-u10+500*x7_10+(500-45-60)*x10_7&lt;=500-60;</v>
      </c>
      <c r="Q125" s="3" t="str">
        <f t="shared" si="48"/>
        <v>t7-t10+200*x7_10+(200-45-60)*x10_7&lt;=200-60;</v>
      </c>
      <c r="S125" s="29"/>
      <c r="T125" s="26"/>
      <c r="U125" s="28"/>
      <c r="V125" t="str">
        <f t="shared" si="49"/>
        <v>s7_10</v>
      </c>
      <c r="W125" s="5">
        <f>Sheet1!H34</f>
        <v>0</v>
      </c>
      <c r="X125" s="6" t="str">
        <f t="shared" si="50"/>
        <v>s10_7</v>
      </c>
      <c r="Y125" s="6">
        <f t="shared" si="51"/>
        <v>0</v>
      </c>
      <c r="AA125" s="20" t="str">
        <f t="shared" si="52"/>
        <v>u10-u7+500*x10_7+(500-60-45)*x7_10&lt;=500-45;</v>
      </c>
      <c r="AC125" s="3" t="str">
        <f t="shared" si="53"/>
        <v>t10-t7+200*x10_7+(200-60-45)*x7_10&lt;=200-45;</v>
      </c>
    </row>
    <row r="126" spans="1:29" hidden="1">
      <c r="A126">
        <v>7</v>
      </c>
      <c r="B126">
        <v>11</v>
      </c>
      <c r="D126" t="str">
        <f t="shared" si="41"/>
        <v>u7</v>
      </c>
      <c r="E126" t="str">
        <f t="shared" si="42"/>
        <v>u11</v>
      </c>
      <c r="F126" t="str">
        <f t="shared" si="43"/>
        <v>x7_11</v>
      </c>
      <c r="G126" t="str">
        <f t="shared" si="44"/>
        <v>x11_7</v>
      </c>
      <c r="H126">
        <f>VLOOKUP($A126,Sheet2!$A$2:$C$21,2,FALSE)</f>
        <v>45</v>
      </c>
      <c r="I126">
        <f>VLOOKUP($B126,Sheet2!$A$2:$C$21,2,FALSE)</f>
        <v>50</v>
      </c>
      <c r="J126" s="8" t="str">
        <f t="shared" si="45"/>
        <v>t7</v>
      </c>
      <c r="K126" s="8" t="str">
        <f t="shared" si="46"/>
        <v>t11</v>
      </c>
      <c r="L126">
        <f t="shared" si="54"/>
        <v>500</v>
      </c>
      <c r="N126">
        <f t="shared" si="55"/>
        <v>200</v>
      </c>
      <c r="O126" s="20" t="str">
        <f t="shared" si="47"/>
        <v>u7-u11+500*x7_11+(500-45-50)*x11_7&lt;=500-50;</v>
      </c>
      <c r="Q126" s="3" t="str">
        <f t="shared" si="48"/>
        <v>t7-t11+200*x7_11+(200-45-50)*x11_7&lt;=200-50;</v>
      </c>
      <c r="S126" s="29"/>
      <c r="T126" s="26"/>
      <c r="U126" s="28"/>
      <c r="V126" t="str">
        <f t="shared" si="49"/>
        <v>s7_11</v>
      </c>
      <c r="W126" s="5">
        <f>Sheet1!H35</f>
        <v>0</v>
      </c>
      <c r="X126" s="6" t="str">
        <f t="shared" si="50"/>
        <v>s11_7</v>
      </c>
      <c r="Y126" s="6">
        <f t="shared" si="51"/>
        <v>0</v>
      </c>
      <c r="AA126" s="20" t="str">
        <f t="shared" si="52"/>
        <v>u11-u7+500*x11_7+(500-50-45)*x7_11&lt;=500-45;</v>
      </c>
      <c r="AC126" s="3" t="str">
        <f t="shared" si="53"/>
        <v>t11-t7+200*x11_7+(200-50-45)*x7_11&lt;=200-45;</v>
      </c>
    </row>
    <row r="127" spans="1:29" hidden="1">
      <c r="A127">
        <v>7</v>
      </c>
      <c r="B127">
        <v>12</v>
      </c>
      <c r="D127" t="str">
        <f t="shared" si="41"/>
        <v>u7</v>
      </c>
      <c r="E127" t="str">
        <f t="shared" si="42"/>
        <v>u12</v>
      </c>
      <c r="F127" t="str">
        <f t="shared" si="43"/>
        <v>x7_12</v>
      </c>
      <c r="G127" t="str">
        <f t="shared" si="44"/>
        <v>x12_7</v>
      </c>
      <c r="H127">
        <f>VLOOKUP($A127,Sheet2!$A$2:$C$21,2,FALSE)</f>
        <v>45</v>
      </c>
      <c r="I127">
        <f>VLOOKUP($B127,Sheet2!$A$2:$C$21,2,FALSE)</f>
        <v>40</v>
      </c>
      <c r="J127" s="8" t="str">
        <f t="shared" si="45"/>
        <v>t7</v>
      </c>
      <c r="K127" s="8" t="str">
        <f t="shared" si="46"/>
        <v>t12</v>
      </c>
      <c r="L127">
        <f t="shared" si="54"/>
        <v>500</v>
      </c>
      <c r="N127">
        <f t="shared" si="55"/>
        <v>200</v>
      </c>
      <c r="O127" s="20" t="str">
        <f t="shared" si="47"/>
        <v>u7-u12+500*x7_12+(500-45-40)*x12_7&lt;=500-40;</v>
      </c>
      <c r="Q127" s="3" t="str">
        <f t="shared" si="48"/>
        <v>t7-t12+200*x7_12+(200-45-40)*x12_7&lt;=200-40;</v>
      </c>
      <c r="S127" s="29"/>
      <c r="T127" s="26"/>
      <c r="U127" s="28"/>
      <c r="V127" t="str">
        <f t="shared" si="49"/>
        <v>s7_12</v>
      </c>
      <c r="W127" s="5">
        <f>Sheet1!H36</f>
        <v>0</v>
      </c>
      <c r="X127" s="6" t="str">
        <f t="shared" si="50"/>
        <v>s12_7</v>
      </c>
      <c r="Y127" s="6">
        <f t="shared" si="51"/>
        <v>0</v>
      </c>
      <c r="AA127" s="20" t="str">
        <f t="shared" si="52"/>
        <v>u12-u7+500*x12_7+(500-40-45)*x7_12&lt;=500-45;</v>
      </c>
      <c r="AC127" s="3" t="str">
        <f t="shared" si="53"/>
        <v>t12-t7+200*x12_7+(200-40-45)*x7_12&lt;=200-45;</v>
      </c>
    </row>
    <row r="128" spans="1:29" hidden="1">
      <c r="A128">
        <v>7</v>
      </c>
      <c r="B128">
        <v>13</v>
      </c>
      <c r="D128" t="str">
        <f t="shared" si="41"/>
        <v>u7</v>
      </c>
      <c r="E128" t="str">
        <f t="shared" si="42"/>
        <v>u13</v>
      </c>
      <c r="F128" t="str">
        <f t="shared" si="43"/>
        <v>x7_13</v>
      </c>
      <c r="G128" t="str">
        <f t="shared" si="44"/>
        <v>x13_7</v>
      </c>
      <c r="H128">
        <f>VLOOKUP($A128,Sheet2!$A$2:$C$21,2,FALSE)</f>
        <v>45</v>
      </c>
      <c r="I128">
        <f>VLOOKUP($B128,Sheet2!$A$2:$C$21,2,FALSE)</f>
        <v>30</v>
      </c>
      <c r="J128" s="8" t="str">
        <f t="shared" si="45"/>
        <v>t7</v>
      </c>
      <c r="K128" s="8" t="str">
        <f t="shared" si="46"/>
        <v>t13</v>
      </c>
      <c r="L128">
        <f t="shared" si="54"/>
        <v>500</v>
      </c>
      <c r="N128">
        <f t="shared" si="55"/>
        <v>200</v>
      </c>
      <c r="O128" s="20" t="str">
        <f t="shared" si="47"/>
        <v>u7-u13+500*x7_13+(500-45-30)*x13_7&lt;=500-30;</v>
      </c>
      <c r="Q128" s="3" t="str">
        <f t="shared" si="48"/>
        <v>t7-t13+200*x7_13+(200-45-30)*x13_7&lt;=200-30;</v>
      </c>
      <c r="S128" s="29"/>
      <c r="T128" s="26"/>
      <c r="U128" s="28"/>
      <c r="V128" t="str">
        <f t="shared" si="49"/>
        <v>s7_13</v>
      </c>
      <c r="W128" s="5">
        <f>Sheet1!H37</f>
        <v>0</v>
      </c>
      <c r="X128" s="6" t="str">
        <f t="shared" si="50"/>
        <v>s13_7</v>
      </c>
      <c r="Y128" s="6">
        <f t="shared" si="51"/>
        <v>0</v>
      </c>
      <c r="AA128" s="20" t="str">
        <f t="shared" si="52"/>
        <v>u13-u7+500*x13_7+(500-30-45)*x7_13&lt;=500-45;</v>
      </c>
      <c r="AC128" s="3" t="str">
        <f t="shared" si="53"/>
        <v>t13-t7+200*x13_7+(200-30-45)*x7_13&lt;=200-45;</v>
      </c>
    </row>
    <row r="129" spans="1:29" hidden="1">
      <c r="A129">
        <v>7</v>
      </c>
      <c r="B129">
        <v>14</v>
      </c>
      <c r="D129" t="str">
        <f t="shared" si="41"/>
        <v>u7</v>
      </c>
      <c r="E129" t="str">
        <f t="shared" si="42"/>
        <v>u14</v>
      </c>
      <c r="F129" t="str">
        <f t="shared" si="43"/>
        <v>x7_14</v>
      </c>
      <c r="G129" t="str">
        <f t="shared" si="44"/>
        <v>x14_7</v>
      </c>
      <c r="H129">
        <f>VLOOKUP($A129,Sheet2!$A$2:$C$21,2,FALSE)</f>
        <v>45</v>
      </c>
      <c r="I129">
        <f>VLOOKUP($B129,Sheet2!$A$2:$C$21,2,FALSE)</f>
        <v>20</v>
      </c>
      <c r="J129" s="8" t="str">
        <f t="shared" si="45"/>
        <v>t7</v>
      </c>
      <c r="K129" s="8" t="str">
        <f t="shared" si="46"/>
        <v>t14</v>
      </c>
      <c r="L129">
        <f t="shared" si="54"/>
        <v>500</v>
      </c>
      <c r="N129">
        <f t="shared" si="55"/>
        <v>200</v>
      </c>
      <c r="O129" s="20" t="str">
        <f t="shared" si="47"/>
        <v>u7-u14+500*x7_14+(500-45-20)*x14_7&lt;=500-20;</v>
      </c>
      <c r="Q129" s="3" t="str">
        <f t="shared" si="48"/>
        <v>t7-t14+200*x7_14+(200-45-20)*x14_7&lt;=200-20;</v>
      </c>
      <c r="S129" s="29"/>
      <c r="T129" s="26"/>
      <c r="U129" s="28"/>
      <c r="V129" t="str">
        <f t="shared" si="49"/>
        <v>s7_14</v>
      </c>
      <c r="W129" s="5">
        <f>Sheet1!H38</f>
        <v>0</v>
      </c>
      <c r="X129" s="6" t="str">
        <f t="shared" si="50"/>
        <v>s14_7</v>
      </c>
      <c r="Y129" s="6">
        <f t="shared" si="51"/>
        <v>0</v>
      </c>
      <c r="AA129" s="20" t="str">
        <f t="shared" si="52"/>
        <v>u14-u7+500*x14_7+(500-20-45)*x7_14&lt;=500-45;</v>
      </c>
      <c r="AC129" s="3" t="str">
        <f t="shared" si="53"/>
        <v>t14-t7+200*x14_7+(200-20-45)*x7_14&lt;=200-45;</v>
      </c>
    </row>
    <row r="130" spans="1:29" hidden="1">
      <c r="A130">
        <v>7</v>
      </c>
      <c r="B130">
        <v>15</v>
      </c>
      <c r="D130" t="str">
        <f t="shared" si="41"/>
        <v>u7</v>
      </c>
      <c r="E130" t="str">
        <f t="shared" si="42"/>
        <v>u15</v>
      </c>
      <c r="F130" t="str">
        <f t="shared" si="43"/>
        <v>x7_15</v>
      </c>
      <c r="G130" t="str">
        <f t="shared" si="44"/>
        <v>x15_7</v>
      </c>
      <c r="H130">
        <f>VLOOKUP($A130,Sheet2!$A$2:$C$21,2,FALSE)</f>
        <v>45</v>
      </c>
      <c r="I130">
        <f>VLOOKUP($B130,Sheet2!$A$2:$C$21,2,FALSE)</f>
        <v>10</v>
      </c>
      <c r="J130" s="8" t="str">
        <f t="shared" si="45"/>
        <v>t7</v>
      </c>
      <c r="K130" s="8" t="str">
        <f t="shared" si="46"/>
        <v>t15</v>
      </c>
      <c r="L130">
        <f t="shared" si="54"/>
        <v>500</v>
      </c>
      <c r="N130">
        <f t="shared" si="55"/>
        <v>200</v>
      </c>
      <c r="O130" s="20" t="str">
        <f t="shared" si="47"/>
        <v>u7-u15+500*x7_15+(500-45-10)*x15_7&lt;=500-10;</v>
      </c>
      <c r="Q130" s="3" t="str">
        <f t="shared" si="48"/>
        <v>t7-t15+200*x7_15+(200-45-10)*x15_7&lt;=200-10;</v>
      </c>
      <c r="S130" s="29"/>
      <c r="T130" s="26"/>
      <c r="U130" s="28"/>
      <c r="V130" t="str">
        <f t="shared" si="49"/>
        <v>s7_15</v>
      </c>
      <c r="W130" s="5">
        <f>Sheet1!H39</f>
        <v>0</v>
      </c>
      <c r="X130" s="6" t="str">
        <f t="shared" si="50"/>
        <v>s15_7</v>
      </c>
      <c r="Y130" s="6">
        <f t="shared" si="51"/>
        <v>0</v>
      </c>
      <c r="AA130" s="20" t="str">
        <f t="shared" si="52"/>
        <v>u15-u7+500*x15_7+(500-10-45)*x7_15&lt;=500-45;</v>
      </c>
      <c r="AC130" s="3" t="str">
        <f t="shared" si="53"/>
        <v>t15-t7+200*x15_7+(200-10-45)*x7_15&lt;=200-45;</v>
      </c>
    </row>
    <row r="131" spans="1:29" hidden="1">
      <c r="A131">
        <v>7</v>
      </c>
      <c r="B131">
        <v>16</v>
      </c>
      <c r="D131" t="str">
        <f t="shared" si="41"/>
        <v>u7</v>
      </c>
      <c r="E131" t="str">
        <f t="shared" si="42"/>
        <v>u16</v>
      </c>
      <c r="F131" t="str">
        <f t="shared" si="43"/>
        <v>x7_16</v>
      </c>
      <c r="G131" t="str">
        <f t="shared" si="44"/>
        <v>x16_7</v>
      </c>
      <c r="H131">
        <f>VLOOKUP($A131,Sheet2!$A$2:$C$21,2,FALSE)</f>
        <v>45</v>
      </c>
      <c r="I131">
        <f>VLOOKUP($B131,Sheet2!$A$2:$C$21,2,FALSE)</f>
        <v>55</v>
      </c>
      <c r="J131" s="8" t="str">
        <f t="shared" si="45"/>
        <v>t7</v>
      </c>
      <c r="K131" s="8" t="str">
        <f t="shared" si="46"/>
        <v>t16</v>
      </c>
      <c r="L131">
        <f t="shared" si="54"/>
        <v>500</v>
      </c>
      <c r="N131">
        <f t="shared" si="55"/>
        <v>200</v>
      </c>
      <c r="O131" s="20" t="str">
        <f t="shared" si="47"/>
        <v>u7-u16+500*x7_16+(500-45-55)*x16_7&lt;=500-55;</v>
      </c>
      <c r="Q131" s="3" t="str">
        <f t="shared" si="48"/>
        <v>t7-t16+200*x7_16+(200-45-55)*x16_7&lt;=200-55;</v>
      </c>
      <c r="S131" s="29"/>
      <c r="T131" s="26"/>
      <c r="U131" s="28"/>
      <c r="V131" t="str">
        <f t="shared" si="49"/>
        <v>s7_16</v>
      </c>
      <c r="W131" s="5">
        <f>Sheet1!H40</f>
        <v>0</v>
      </c>
      <c r="X131" s="6" t="str">
        <f t="shared" si="50"/>
        <v>s16_7</v>
      </c>
      <c r="Y131" s="6">
        <f t="shared" si="51"/>
        <v>0</v>
      </c>
      <c r="AA131" s="20" t="str">
        <f t="shared" si="52"/>
        <v>u16-u7+500*x16_7+(500-55-45)*x7_16&lt;=500-45;</v>
      </c>
      <c r="AC131" s="3" t="str">
        <f t="shared" si="53"/>
        <v>t16-t7+200*x16_7+(200-55-45)*x7_16&lt;=200-45;</v>
      </c>
    </row>
    <row r="132" spans="1:29" hidden="1">
      <c r="A132">
        <v>7</v>
      </c>
      <c r="B132">
        <v>17</v>
      </c>
      <c r="D132" t="str">
        <f t="shared" si="41"/>
        <v>u7</v>
      </c>
      <c r="E132" t="str">
        <f t="shared" si="42"/>
        <v>u17</v>
      </c>
      <c r="F132" t="str">
        <f t="shared" si="43"/>
        <v>x7_17</v>
      </c>
      <c r="G132" t="str">
        <f t="shared" si="44"/>
        <v>x17_7</v>
      </c>
      <c r="H132">
        <f>VLOOKUP($A132,Sheet2!$A$2:$C$21,2,FALSE)</f>
        <v>45</v>
      </c>
      <c r="I132">
        <f>VLOOKUP($B132,Sheet2!$A$2:$C$21,2,FALSE)</f>
        <v>45</v>
      </c>
      <c r="J132" s="8" t="str">
        <f t="shared" si="45"/>
        <v>t7</v>
      </c>
      <c r="K132" s="8" t="str">
        <f t="shared" si="46"/>
        <v>t17</v>
      </c>
      <c r="L132">
        <f t="shared" si="54"/>
        <v>500</v>
      </c>
      <c r="N132">
        <f t="shared" si="55"/>
        <v>200</v>
      </c>
      <c r="O132" s="20" t="str">
        <f t="shared" si="47"/>
        <v>u7-u17+500*x7_17+(500-45-45)*x17_7&lt;=500-45;</v>
      </c>
      <c r="Q132" s="3" t="str">
        <f t="shared" si="48"/>
        <v>t7-t17+200*x7_17+(200-45-45)*x17_7&lt;=200-45;</v>
      </c>
      <c r="S132" s="29"/>
      <c r="T132" s="26"/>
      <c r="U132" s="28"/>
      <c r="V132" t="str">
        <f t="shared" si="49"/>
        <v>s7_17</v>
      </c>
      <c r="W132" s="5">
        <f>Sheet1!H41</f>
        <v>0</v>
      </c>
      <c r="X132" s="6" t="str">
        <f t="shared" si="50"/>
        <v>s17_7</v>
      </c>
      <c r="Y132" s="6">
        <f t="shared" si="51"/>
        <v>0</v>
      </c>
      <c r="AA132" s="20" t="str">
        <f t="shared" si="52"/>
        <v>u17-u7+500*x17_7+(500-45-45)*x7_17&lt;=500-45;</v>
      </c>
      <c r="AC132" s="3" t="str">
        <f t="shared" si="53"/>
        <v>t17-t7+200*x17_7+(200-45-45)*x7_17&lt;=200-45;</v>
      </c>
    </row>
    <row r="133" spans="1:29" hidden="1">
      <c r="A133">
        <v>7</v>
      </c>
      <c r="B133">
        <v>18</v>
      </c>
      <c r="D133" t="str">
        <f t="shared" si="41"/>
        <v>u7</v>
      </c>
      <c r="E133" t="str">
        <f t="shared" si="42"/>
        <v>u18</v>
      </c>
      <c r="F133" t="str">
        <f t="shared" si="43"/>
        <v>x7_18</v>
      </c>
      <c r="G133" t="str">
        <f t="shared" si="44"/>
        <v>x18_7</v>
      </c>
      <c r="H133">
        <f>VLOOKUP($A133,Sheet2!$A$2:$C$21,2,FALSE)</f>
        <v>45</v>
      </c>
      <c r="I133">
        <f>VLOOKUP($B133,Sheet2!$A$2:$C$21,2,FALSE)</f>
        <v>35</v>
      </c>
      <c r="J133" s="8" t="str">
        <f t="shared" si="45"/>
        <v>t7</v>
      </c>
      <c r="K133" s="8" t="str">
        <f t="shared" si="46"/>
        <v>t18</v>
      </c>
      <c r="L133">
        <f t="shared" si="54"/>
        <v>500</v>
      </c>
      <c r="N133">
        <f t="shared" si="55"/>
        <v>200</v>
      </c>
      <c r="O133" s="20" t="str">
        <f t="shared" si="47"/>
        <v>u7-u18+500*x7_18+(500-45-35)*x18_7&lt;=500-35;</v>
      </c>
      <c r="Q133" s="3" t="str">
        <f t="shared" si="48"/>
        <v>t7-t18+200*x7_18+(200-45-35)*x18_7&lt;=200-35;</v>
      </c>
      <c r="S133" s="29"/>
      <c r="T133" s="26"/>
      <c r="U133" s="28"/>
      <c r="V133" t="str">
        <f t="shared" si="49"/>
        <v>s7_18</v>
      </c>
      <c r="W133" s="5">
        <f>Sheet1!H42</f>
        <v>0</v>
      </c>
      <c r="X133" s="6" t="str">
        <f t="shared" si="50"/>
        <v>s18_7</v>
      </c>
      <c r="Y133" s="6">
        <f t="shared" si="51"/>
        <v>0</v>
      </c>
      <c r="AA133" s="20" t="str">
        <f t="shared" si="52"/>
        <v>u18-u7+500*x18_7+(500-35-45)*x7_18&lt;=500-45;</v>
      </c>
      <c r="AC133" s="3" t="str">
        <f t="shared" si="53"/>
        <v>t18-t7+200*x18_7+(200-35-45)*x7_18&lt;=200-45;</v>
      </c>
    </row>
    <row r="134" spans="1:29" hidden="1">
      <c r="A134">
        <v>7</v>
      </c>
      <c r="B134">
        <v>19</v>
      </c>
      <c r="D134" t="str">
        <f t="shared" si="41"/>
        <v>u7</v>
      </c>
      <c r="E134" t="str">
        <f t="shared" si="42"/>
        <v>u19</v>
      </c>
      <c r="F134" t="str">
        <f t="shared" si="43"/>
        <v>x7_19</v>
      </c>
      <c r="G134" t="str">
        <f t="shared" si="44"/>
        <v>x19_7</v>
      </c>
      <c r="H134">
        <f>VLOOKUP($A134,Sheet2!$A$2:$C$21,2,FALSE)</f>
        <v>45</v>
      </c>
      <c r="I134">
        <f>VLOOKUP($B134,Sheet2!$A$2:$C$21,2,FALSE)</f>
        <v>22</v>
      </c>
      <c r="J134" s="8" t="str">
        <f t="shared" si="45"/>
        <v>t7</v>
      </c>
      <c r="K134" s="8" t="str">
        <f t="shared" si="46"/>
        <v>t19</v>
      </c>
      <c r="L134">
        <f t="shared" si="54"/>
        <v>500</v>
      </c>
      <c r="N134">
        <f t="shared" si="55"/>
        <v>200</v>
      </c>
      <c r="O134" s="20" t="str">
        <f t="shared" si="47"/>
        <v>u7-u19+500*x7_19+(500-45-22)*x19_7&lt;=500-22;</v>
      </c>
      <c r="Q134" s="3" t="str">
        <f t="shared" si="48"/>
        <v>t7-t19+200*x7_19+(200-45-22)*x19_7&lt;=200-22;</v>
      </c>
      <c r="S134" s="29"/>
      <c r="T134" s="26"/>
      <c r="U134" s="28"/>
      <c r="V134" t="str">
        <f t="shared" si="49"/>
        <v>s7_19</v>
      </c>
      <c r="W134" s="5">
        <f>Sheet1!H43</f>
        <v>0</v>
      </c>
      <c r="X134" s="6" t="str">
        <f t="shared" si="50"/>
        <v>s19_7</v>
      </c>
      <c r="Y134" s="6">
        <f t="shared" si="51"/>
        <v>0</v>
      </c>
      <c r="AA134" s="20" t="str">
        <f t="shared" si="52"/>
        <v>u19-u7+500*x19_7+(500-22-45)*x7_19&lt;=500-45;</v>
      </c>
      <c r="AC134" s="3" t="str">
        <f t="shared" si="53"/>
        <v>t19-t7+200*x19_7+(200-22-45)*x7_19&lt;=200-45;</v>
      </c>
    </row>
    <row r="135" spans="1:29" hidden="1">
      <c r="A135">
        <v>7</v>
      </c>
      <c r="B135">
        <v>20</v>
      </c>
      <c r="D135" t="str">
        <f t="shared" si="41"/>
        <v>u7</v>
      </c>
      <c r="E135" t="str">
        <f t="shared" si="42"/>
        <v>u20</v>
      </c>
      <c r="F135" t="str">
        <f t="shared" si="43"/>
        <v>x7_20</v>
      </c>
      <c r="G135" t="str">
        <f t="shared" si="44"/>
        <v>x20_7</v>
      </c>
      <c r="H135">
        <f>VLOOKUP($A135,Sheet2!$A$2:$C$21,2,FALSE)</f>
        <v>45</v>
      </c>
      <c r="I135">
        <f>VLOOKUP($B135,Sheet2!$A$2:$C$21,2,FALSE)</f>
        <v>10</v>
      </c>
      <c r="J135" s="8" t="str">
        <f t="shared" si="45"/>
        <v>t7</v>
      </c>
      <c r="K135" s="8" t="str">
        <f t="shared" si="46"/>
        <v>t20</v>
      </c>
      <c r="L135">
        <f t="shared" si="54"/>
        <v>500</v>
      </c>
      <c r="N135">
        <f t="shared" si="55"/>
        <v>200</v>
      </c>
      <c r="O135" s="20" t="str">
        <f t="shared" si="47"/>
        <v>u7-u20+500*x7_20+(500-45-10)*x20_7&lt;=500-10;</v>
      </c>
      <c r="Q135" s="3" t="str">
        <f t="shared" si="48"/>
        <v>t7-t20+200*x7_20+(200-45-10)*x20_7&lt;=200-10;</v>
      </c>
      <c r="S135" s="29"/>
      <c r="T135" s="26"/>
      <c r="U135" s="28"/>
      <c r="V135" t="str">
        <f t="shared" si="49"/>
        <v>s7_20</v>
      </c>
      <c r="W135" s="5">
        <f>Sheet1!H44</f>
        <v>0</v>
      </c>
      <c r="X135" s="6" t="str">
        <f t="shared" si="50"/>
        <v>s20_7</v>
      </c>
      <c r="Y135" s="6">
        <f t="shared" si="51"/>
        <v>0</v>
      </c>
      <c r="AA135" s="20" t="str">
        <f t="shared" si="52"/>
        <v>u20-u7+500*x20_7+(500-10-45)*x7_20&lt;=500-45;</v>
      </c>
      <c r="AC135" s="3" t="str">
        <f t="shared" si="53"/>
        <v>t20-t7+200*x20_7+(200-10-45)*x7_20&lt;=200-45;</v>
      </c>
    </row>
    <row r="136" spans="1:29" hidden="1">
      <c r="A136">
        <v>8</v>
      </c>
      <c r="B136">
        <v>9</v>
      </c>
      <c r="D136" t="str">
        <f t="shared" si="41"/>
        <v>u8</v>
      </c>
      <c r="E136" t="str">
        <f t="shared" si="42"/>
        <v>u9</v>
      </c>
      <c r="F136" t="str">
        <f t="shared" si="43"/>
        <v>x8_9</v>
      </c>
      <c r="G136" t="str">
        <f t="shared" si="44"/>
        <v>x9_8</v>
      </c>
      <c r="H136">
        <f>VLOOKUP($A136,Sheet2!$A$2:$C$21,2,FALSE)</f>
        <v>10</v>
      </c>
      <c r="I136">
        <f>VLOOKUP($B136,Sheet2!$A$2:$C$21,2,FALSE)</f>
        <v>25</v>
      </c>
      <c r="J136" s="8" t="str">
        <f t="shared" si="45"/>
        <v>t8</v>
      </c>
      <c r="K136" s="8" t="str">
        <f t="shared" si="46"/>
        <v>t9</v>
      </c>
      <c r="L136">
        <f t="shared" si="54"/>
        <v>500</v>
      </c>
      <c r="N136">
        <f t="shared" si="55"/>
        <v>200</v>
      </c>
      <c r="O136" s="20" t="str">
        <f t="shared" si="47"/>
        <v>u8-u9+500*x8_9+(500-10-25)*x9_8&lt;=500-25;</v>
      </c>
      <c r="Q136" s="3" t="str">
        <f t="shared" si="48"/>
        <v>t8-t9+200*x8_9+(200-10-25)*x9_8&lt;=200-25;</v>
      </c>
      <c r="S136" s="29"/>
      <c r="T136" s="26"/>
      <c r="U136" s="28"/>
      <c r="V136" t="str">
        <f t="shared" si="49"/>
        <v>s8_9</v>
      </c>
      <c r="W136" s="5">
        <f>Sheet1!I33</f>
        <v>0</v>
      </c>
      <c r="X136" s="6" t="str">
        <f t="shared" si="50"/>
        <v>s9_8</v>
      </c>
      <c r="Y136" s="6">
        <f t="shared" si="51"/>
        <v>0</v>
      </c>
      <c r="AA136" s="20" t="str">
        <f t="shared" si="52"/>
        <v>u9-u8+500*x9_8+(500-25-10)*x8_9&lt;=500-10;</v>
      </c>
      <c r="AC136" s="3" t="str">
        <f t="shared" si="53"/>
        <v>t9-t8+200*x9_8+(200-25-10)*x8_9&lt;=200-10;</v>
      </c>
    </row>
    <row r="137" spans="1:29" hidden="1">
      <c r="A137">
        <v>8</v>
      </c>
      <c r="B137">
        <v>10</v>
      </c>
      <c r="D137" t="str">
        <f t="shared" si="41"/>
        <v>u8</v>
      </c>
      <c r="E137" t="str">
        <f t="shared" si="42"/>
        <v>u10</v>
      </c>
      <c r="F137" t="str">
        <f t="shared" si="43"/>
        <v>x8_10</v>
      </c>
      <c r="G137" t="str">
        <f t="shared" si="44"/>
        <v>x10_8</v>
      </c>
      <c r="H137">
        <f>VLOOKUP($A137,Sheet2!$A$2:$C$21,2,FALSE)</f>
        <v>10</v>
      </c>
      <c r="I137">
        <f>VLOOKUP($B137,Sheet2!$A$2:$C$21,2,FALSE)</f>
        <v>60</v>
      </c>
      <c r="J137" s="8" t="str">
        <f t="shared" si="45"/>
        <v>t8</v>
      </c>
      <c r="K137" s="8" t="str">
        <f t="shared" si="46"/>
        <v>t10</v>
      </c>
      <c r="L137">
        <f t="shared" si="54"/>
        <v>500</v>
      </c>
      <c r="N137">
        <f t="shared" si="55"/>
        <v>200</v>
      </c>
      <c r="O137" s="20" t="str">
        <f t="shared" si="47"/>
        <v>u8-u10+500*x8_10+(500-10-60)*x10_8&lt;=500-60;</v>
      </c>
      <c r="Q137" s="3" t="str">
        <f t="shared" si="48"/>
        <v>t8-t10+200*x8_10+(200-10-60)*x10_8&lt;=200-60;</v>
      </c>
      <c r="S137" s="29"/>
      <c r="T137" s="26"/>
      <c r="U137" s="28"/>
      <c r="V137" t="str">
        <f t="shared" si="49"/>
        <v>s8_10</v>
      </c>
      <c r="W137" s="5">
        <f>Sheet1!I34</f>
        <v>0</v>
      </c>
      <c r="X137" s="6" t="str">
        <f t="shared" si="50"/>
        <v>s10_8</v>
      </c>
      <c r="Y137" s="6">
        <f t="shared" si="51"/>
        <v>0</v>
      </c>
      <c r="AA137" s="20" t="str">
        <f t="shared" si="52"/>
        <v>u10-u8+500*x10_8+(500-60-10)*x8_10&lt;=500-10;</v>
      </c>
      <c r="AC137" s="3" t="str">
        <f t="shared" si="53"/>
        <v>t10-t8+200*x10_8+(200-60-10)*x8_10&lt;=200-10;</v>
      </c>
    </row>
    <row r="138" spans="1:29" hidden="1">
      <c r="A138">
        <v>8</v>
      </c>
      <c r="B138">
        <v>11</v>
      </c>
      <c r="D138" t="str">
        <f t="shared" si="41"/>
        <v>u8</v>
      </c>
      <c r="E138" t="str">
        <f t="shared" si="42"/>
        <v>u11</v>
      </c>
      <c r="F138" t="str">
        <f t="shared" si="43"/>
        <v>x8_11</v>
      </c>
      <c r="G138" t="str">
        <f t="shared" si="44"/>
        <v>x11_8</v>
      </c>
      <c r="H138">
        <f>VLOOKUP($A138,Sheet2!$A$2:$C$21,2,FALSE)</f>
        <v>10</v>
      </c>
      <c r="I138">
        <f>VLOOKUP($B138,Sheet2!$A$2:$C$21,2,FALSE)</f>
        <v>50</v>
      </c>
      <c r="J138" s="8" t="str">
        <f t="shared" si="45"/>
        <v>t8</v>
      </c>
      <c r="K138" s="8" t="str">
        <f t="shared" si="46"/>
        <v>t11</v>
      </c>
      <c r="L138">
        <f t="shared" si="54"/>
        <v>500</v>
      </c>
      <c r="N138">
        <f t="shared" si="55"/>
        <v>200</v>
      </c>
      <c r="O138" s="20" t="str">
        <f t="shared" si="47"/>
        <v>u8-u11+500*x8_11+(500-10-50)*x11_8&lt;=500-50;</v>
      </c>
      <c r="Q138" s="3" t="str">
        <f t="shared" si="48"/>
        <v>t8-t11+200*x8_11+(200-10-50)*x11_8&lt;=200-50;</v>
      </c>
      <c r="S138" s="29"/>
      <c r="T138" s="26"/>
      <c r="U138" s="28"/>
      <c r="V138" t="str">
        <f t="shared" si="49"/>
        <v>s8_11</v>
      </c>
      <c r="W138" s="5">
        <f>Sheet1!I35</f>
        <v>0</v>
      </c>
      <c r="X138" s="6" t="str">
        <f t="shared" si="50"/>
        <v>s11_8</v>
      </c>
      <c r="Y138" s="6">
        <f t="shared" si="51"/>
        <v>0</v>
      </c>
      <c r="AA138" s="20" t="str">
        <f t="shared" si="52"/>
        <v>u11-u8+500*x11_8+(500-50-10)*x8_11&lt;=500-10;</v>
      </c>
      <c r="AC138" s="3" t="str">
        <f t="shared" si="53"/>
        <v>t11-t8+200*x11_8+(200-50-10)*x8_11&lt;=200-10;</v>
      </c>
    </row>
    <row r="139" spans="1:29" hidden="1">
      <c r="A139">
        <v>8</v>
      </c>
      <c r="B139">
        <v>12</v>
      </c>
      <c r="D139" t="str">
        <f t="shared" si="41"/>
        <v>u8</v>
      </c>
      <c r="E139" t="str">
        <f t="shared" si="42"/>
        <v>u12</v>
      </c>
      <c r="F139" t="str">
        <f t="shared" si="43"/>
        <v>x8_12</v>
      </c>
      <c r="G139" t="str">
        <f t="shared" si="44"/>
        <v>x12_8</v>
      </c>
      <c r="H139">
        <f>VLOOKUP($A139,Sheet2!$A$2:$C$21,2,FALSE)</f>
        <v>10</v>
      </c>
      <c r="I139">
        <f>VLOOKUP($B139,Sheet2!$A$2:$C$21,2,FALSE)</f>
        <v>40</v>
      </c>
      <c r="J139" s="8" t="str">
        <f t="shared" si="45"/>
        <v>t8</v>
      </c>
      <c r="K139" s="8" t="str">
        <f t="shared" si="46"/>
        <v>t12</v>
      </c>
      <c r="L139">
        <f t="shared" si="54"/>
        <v>500</v>
      </c>
      <c r="N139">
        <f t="shared" si="55"/>
        <v>200</v>
      </c>
      <c r="O139" s="20" t="str">
        <f t="shared" si="47"/>
        <v>u8-u12+500*x8_12+(500-10-40)*x12_8&lt;=500-40;</v>
      </c>
      <c r="Q139" s="3" t="str">
        <f t="shared" si="48"/>
        <v>t8-t12+200*x8_12+(200-10-40)*x12_8&lt;=200-40;</v>
      </c>
      <c r="S139" s="29"/>
      <c r="T139" s="26"/>
      <c r="U139" s="28"/>
      <c r="V139" t="str">
        <f t="shared" si="49"/>
        <v>s8_12</v>
      </c>
      <c r="W139" s="5">
        <f>Sheet1!I36</f>
        <v>0</v>
      </c>
      <c r="X139" s="6" t="str">
        <f t="shared" si="50"/>
        <v>s12_8</v>
      </c>
      <c r="Y139" s="6">
        <f t="shared" si="51"/>
        <v>0</v>
      </c>
      <c r="AA139" s="20" t="str">
        <f t="shared" si="52"/>
        <v>u12-u8+500*x12_8+(500-40-10)*x8_12&lt;=500-10;</v>
      </c>
      <c r="AC139" s="3" t="str">
        <f t="shared" si="53"/>
        <v>t12-t8+200*x12_8+(200-40-10)*x8_12&lt;=200-10;</v>
      </c>
    </row>
    <row r="140" spans="1:29" hidden="1">
      <c r="A140">
        <v>8</v>
      </c>
      <c r="B140">
        <v>13</v>
      </c>
      <c r="D140" t="str">
        <f t="shared" si="41"/>
        <v>u8</v>
      </c>
      <c r="E140" t="str">
        <f t="shared" si="42"/>
        <v>u13</v>
      </c>
      <c r="F140" t="str">
        <f t="shared" si="43"/>
        <v>x8_13</v>
      </c>
      <c r="G140" t="str">
        <f t="shared" si="44"/>
        <v>x13_8</v>
      </c>
      <c r="H140">
        <f>VLOOKUP($A140,Sheet2!$A$2:$C$21,2,FALSE)</f>
        <v>10</v>
      </c>
      <c r="I140">
        <f>VLOOKUP($B140,Sheet2!$A$2:$C$21,2,FALSE)</f>
        <v>30</v>
      </c>
      <c r="J140" s="8" t="str">
        <f t="shared" si="45"/>
        <v>t8</v>
      </c>
      <c r="K140" s="8" t="str">
        <f t="shared" si="46"/>
        <v>t13</v>
      </c>
      <c r="L140">
        <f t="shared" si="54"/>
        <v>500</v>
      </c>
      <c r="N140">
        <f t="shared" si="55"/>
        <v>200</v>
      </c>
      <c r="O140" s="20" t="str">
        <f t="shared" si="47"/>
        <v>u8-u13+500*x8_13+(500-10-30)*x13_8&lt;=500-30;</v>
      </c>
      <c r="Q140" s="3" t="str">
        <f t="shared" si="48"/>
        <v>t8-t13+200*x8_13+(200-10-30)*x13_8&lt;=200-30;</v>
      </c>
      <c r="S140" s="29"/>
      <c r="T140" s="26"/>
      <c r="U140" s="28"/>
      <c r="V140" t="str">
        <f t="shared" si="49"/>
        <v>s8_13</v>
      </c>
      <c r="W140" s="5">
        <f>Sheet1!I37</f>
        <v>0</v>
      </c>
      <c r="X140" s="6" t="str">
        <f t="shared" si="50"/>
        <v>s13_8</v>
      </c>
      <c r="Y140" s="6">
        <f t="shared" si="51"/>
        <v>0</v>
      </c>
      <c r="AA140" s="20" t="str">
        <f t="shared" si="52"/>
        <v>u13-u8+500*x13_8+(500-30-10)*x8_13&lt;=500-10;</v>
      </c>
      <c r="AC140" s="3" t="str">
        <f t="shared" si="53"/>
        <v>t13-t8+200*x13_8+(200-30-10)*x8_13&lt;=200-10;</v>
      </c>
    </row>
    <row r="141" spans="1:29" hidden="1">
      <c r="A141">
        <v>8</v>
      </c>
      <c r="B141">
        <v>14</v>
      </c>
      <c r="D141" t="str">
        <f t="shared" si="41"/>
        <v>u8</v>
      </c>
      <c r="E141" t="str">
        <f t="shared" si="42"/>
        <v>u14</v>
      </c>
      <c r="F141" t="str">
        <f t="shared" si="43"/>
        <v>x8_14</v>
      </c>
      <c r="G141" t="str">
        <f t="shared" si="44"/>
        <v>x14_8</v>
      </c>
      <c r="H141">
        <f>VLOOKUP($A141,Sheet2!$A$2:$C$21,2,FALSE)</f>
        <v>10</v>
      </c>
      <c r="I141">
        <f>VLOOKUP($B141,Sheet2!$A$2:$C$21,2,FALSE)</f>
        <v>20</v>
      </c>
      <c r="J141" s="8" t="str">
        <f t="shared" si="45"/>
        <v>t8</v>
      </c>
      <c r="K141" s="8" t="str">
        <f t="shared" si="46"/>
        <v>t14</v>
      </c>
      <c r="L141">
        <f t="shared" si="54"/>
        <v>500</v>
      </c>
      <c r="N141">
        <f t="shared" si="55"/>
        <v>200</v>
      </c>
      <c r="O141" s="20" t="str">
        <f t="shared" si="47"/>
        <v>u8-u14+500*x8_14+(500-10-20)*x14_8&lt;=500-20;</v>
      </c>
      <c r="Q141" s="3" t="str">
        <f t="shared" si="48"/>
        <v>t8-t14+200*x8_14+(200-10-20)*x14_8&lt;=200-20;</v>
      </c>
      <c r="S141" s="29"/>
      <c r="T141" s="26"/>
      <c r="U141" s="28"/>
      <c r="V141" t="str">
        <f t="shared" si="49"/>
        <v>s8_14</v>
      </c>
      <c r="W141" s="5">
        <f>Sheet1!I38</f>
        <v>0</v>
      </c>
      <c r="X141" s="6" t="str">
        <f t="shared" si="50"/>
        <v>s14_8</v>
      </c>
      <c r="Y141" s="6">
        <f t="shared" si="51"/>
        <v>0</v>
      </c>
      <c r="AA141" s="20" t="str">
        <f t="shared" si="52"/>
        <v>u14-u8+500*x14_8+(500-20-10)*x8_14&lt;=500-10;</v>
      </c>
      <c r="AC141" s="3" t="str">
        <f t="shared" si="53"/>
        <v>t14-t8+200*x14_8+(200-20-10)*x8_14&lt;=200-10;</v>
      </c>
    </row>
    <row r="142" spans="1:29" hidden="1">
      <c r="A142">
        <v>8</v>
      </c>
      <c r="B142">
        <v>15</v>
      </c>
      <c r="D142" t="str">
        <f t="shared" si="41"/>
        <v>u8</v>
      </c>
      <c r="E142" t="str">
        <f t="shared" si="42"/>
        <v>u15</v>
      </c>
      <c r="F142" t="str">
        <f t="shared" si="43"/>
        <v>x8_15</v>
      </c>
      <c r="G142" t="str">
        <f t="shared" si="44"/>
        <v>x15_8</v>
      </c>
      <c r="H142">
        <f>VLOOKUP($A142,Sheet2!$A$2:$C$21,2,FALSE)</f>
        <v>10</v>
      </c>
      <c r="I142">
        <f>VLOOKUP($B142,Sheet2!$A$2:$C$21,2,FALSE)</f>
        <v>10</v>
      </c>
      <c r="J142" s="8" t="str">
        <f t="shared" si="45"/>
        <v>t8</v>
      </c>
      <c r="K142" s="8" t="str">
        <f t="shared" si="46"/>
        <v>t15</v>
      </c>
      <c r="L142">
        <f t="shared" si="54"/>
        <v>500</v>
      </c>
      <c r="N142">
        <f t="shared" si="55"/>
        <v>200</v>
      </c>
      <c r="O142" s="20" t="str">
        <f t="shared" si="47"/>
        <v>u8-u15+500*x8_15+(500-10-10)*x15_8&lt;=500-10;</v>
      </c>
      <c r="Q142" s="3" t="str">
        <f t="shared" si="48"/>
        <v>t8-t15+200*x8_15+(200-10-10)*x15_8&lt;=200-10;</v>
      </c>
      <c r="S142" s="29"/>
      <c r="T142" s="26"/>
      <c r="U142" s="28"/>
      <c r="V142" t="str">
        <f t="shared" si="49"/>
        <v>s8_15</v>
      </c>
      <c r="W142" s="5">
        <f>Sheet1!I39</f>
        <v>0</v>
      </c>
      <c r="X142" s="6" t="str">
        <f t="shared" si="50"/>
        <v>s15_8</v>
      </c>
      <c r="Y142" s="6">
        <f t="shared" si="51"/>
        <v>0</v>
      </c>
      <c r="AA142" s="20" t="str">
        <f t="shared" si="52"/>
        <v>u15-u8+500*x15_8+(500-10-10)*x8_15&lt;=500-10;</v>
      </c>
      <c r="AC142" s="3" t="str">
        <f t="shared" si="53"/>
        <v>t15-t8+200*x15_8+(200-10-10)*x8_15&lt;=200-10;</v>
      </c>
    </row>
    <row r="143" spans="1:29" hidden="1">
      <c r="A143">
        <v>8</v>
      </c>
      <c r="B143">
        <v>16</v>
      </c>
      <c r="D143" t="str">
        <f t="shared" si="41"/>
        <v>u8</v>
      </c>
      <c r="E143" t="str">
        <f t="shared" si="42"/>
        <v>u16</v>
      </c>
      <c r="F143" t="str">
        <f t="shared" si="43"/>
        <v>x8_16</v>
      </c>
      <c r="G143" t="str">
        <f t="shared" si="44"/>
        <v>x16_8</v>
      </c>
      <c r="H143">
        <f>VLOOKUP($A143,Sheet2!$A$2:$C$21,2,FALSE)</f>
        <v>10</v>
      </c>
      <c r="I143">
        <f>VLOOKUP($B143,Sheet2!$A$2:$C$21,2,FALSE)</f>
        <v>55</v>
      </c>
      <c r="J143" s="8" t="str">
        <f t="shared" si="45"/>
        <v>t8</v>
      </c>
      <c r="K143" s="8" t="str">
        <f t="shared" si="46"/>
        <v>t16</v>
      </c>
      <c r="L143">
        <f t="shared" si="54"/>
        <v>500</v>
      </c>
      <c r="N143">
        <f t="shared" si="55"/>
        <v>200</v>
      </c>
      <c r="O143" s="20" t="str">
        <f t="shared" si="47"/>
        <v>u8-u16+500*x8_16+(500-10-55)*x16_8&lt;=500-55;</v>
      </c>
      <c r="Q143" s="3" t="str">
        <f t="shared" si="48"/>
        <v>t8-t16+200*x8_16+(200-10-55)*x16_8&lt;=200-55;</v>
      </c>
      <c r="S143" s="29"/>
      <c r="T143" s="26"/>
      <c r="U143" s="28"/>
      <c r="V143" t="str">
        <f t="shared" si="49"/>
        <v>s8_16</v>
      </c>
      <c r="W143" s="5">
        <f>Sheet1!I40</f>
        <v>0</v>
      </c>
      <c r="X143" s="6" t="str">
        <f t="shared" si="50"/>
        <v>s16_8</v>
      </c>
      <c r="Y143" s="6">
        <f t="shared" si="51"/>
        <v>0</v>
      </c>
      <c r="AA143" s="20" t="str">
        <f t="shared" si="52"/>
        <v>u16-u8+500*x16_8+(500-55-10)*x8_16&lt;=500-10;</v>
      </c>
      <c r="AC143" s="3" t="str">
        <f t="shared" si="53"/>
        <v>t16-t8+200*x16_8+(200-55-10)*x8_16&lt;=200-10;</v>
      </c>
    </row>
    <row r="144" spans="1:29" hidden="1">
      <c r="A144">
        <v>8</v>
      </c>
      <c r="B144">
        <v>17</v>
      </c>
      <c r="D144" t="str">
        <f t="shared" si="41"/>
        <v>u8</v>
      </c>
      <c r="E144" t="str">
        <f t="shared" si="42"/>
        <v>u17</v>
      </c>
      <c r="F144" t="str">
        <f t="shared" si="43"/>
        <v>x8_17</v>
      </c>
      <c r="G144" t="str">
        <f t="shared" si="44"/>
        <v>x17_8</v>
      </c>
      <c r="H144">
        <f>VLOOKUP($A144,Sheet2!$A$2:$C$21,2,FALSE)</f>
        <v>10</v>
      </c>
      <c r="I144">
        <f>VLOOKUP($B144,Sheet2!$A$2:$C$21,2,FALSE)</f>
        <v>45</v>
      </c>
      <c r="J144" s="8" t="str">
        <f t="shared" si="45"/>
        <v>t8</v>
      </c>
      <c r="K144" s="8" t="str">
        <f t="shared" si="46"/>
        <v>t17</v>
      </c>
      <c r="L144">
        <f t="shared" si="54"/>
        <v>500</v>
      </c>
      <c r="N144">
        <f t="shared" si="55"/>
        <v>200</v>
      </c>
      <c r="O144" s="20" t="str">
        <f t="shared" si="47"/>
        <v>u8-u17+500*x8_17+(500-10-45)*x17_8&lt;=500-45;</v>
      </c>
      <c r="Q144" s="3" t="str">
        <f t="shared" si="48"/>
        <v>t8-t17+200*x8_17+(200-10-45)*x17_8&lt;=200-45;</v>
      </c>
      <c r="S144" s="29"/>
      <c r="T144" s="26"/>
      <c r="U144" s="28"/>
      <c r="V144" t="str">
        <f t="shared" si="49"/>
        <v>s8_17</v>
      </c>
      <c r="W144" s="5">
        <f>Sheet1!I41</f>
        <v>0</v>
      </c>
      <c r="X144" s="6" t="str">
        <f t="shared" si="50"/>
        <v>s17_8</v>
      </c>
      <c r="Y144" s="6">
        <f t="shared" si="51"/>
        <v>0</v>
      </c>
      <c r="AA144" s="20" t="str">
        <f t="shared" si="52"/>
        <v>u17-u8+500*x17_8+(500-45-10)*x8_17&lt;=500-10;</v>
      </c>
      <c r="AC144" s="3" t="str">
        <f t="shared" si="53"/>
        <v>t17-t8+200*x17_8+(200-45-10)*x8_17&lt;=200-10;</v>
      </c>
    </row>
    <row r="145" spans="1:29" hidden="1">
      <c r="A145">
        <v>8</v>
      </c>
      <c r="B145">
        <v>18</v>
      </c>
      <c r="D145" t="str">
        <f t="shared" si="41"/>
        <v>u8</v>
      </c>
      <c r="E145" t="str">
        <f t="shared" si="42"/>
        <v>u18</v>
      </c>
      <c r="F145" t="str">
        <f t="shared" si="43"/>
        <v>x8_18</v>
      </c>
      <c r="G145" t="str">
        <f t="shared" si="44"/>
        <v>x18_8</v>
      </c>
      <c r="H145">
        <f>VLOOKUP($A145,Sheet2!$A$2:$C$21,2,FALSE)</f>
        <v>10</v>
      </c>
      <c r="I145">
        <f>VLOOKUP($B145,Sheet2!$A$2:$C$21,2,FALSE)</f>
        <v>35</v>
      </c>
      <c r="J145" s="8" t="str">
        <f t="shared" si="45"/>
        <v>t8</v>
      </c>
      <c r="K145" s="8" t="str">
        <f t="shared" si="46"/>
        <v>t18</v>
      </c>
      <c r="L145">
        <f t="shared" si="54"/>
        <v>500</v>
      </c>
      <c r="N145">
        <f t="shared" si="55"/>
        <v>200</v>
      </c>
      <c r="O145" s="20" t="str">
        <f t="shared" si="47"/>
        <v>u8-u18+500*x8_18+(500-10-35)*x18_8&lt;=500-35;</v>
      </c>
      <c r="Q145" s="3" t="str">
        <f t="shared" si="48"/>
        <v>t8-t18+200*x8_18+(200-10-35)*x18_8&lt;=200-35;</v>
      </c>
      <c r="S145" s="29"/>
      <c r="T145" s="26"/>
      <c r="U145" s="28"/>
      <c r="V145" t="str">
        <f t="shared" si="49"/>
        <v>s8_18</v>
      </c>
      <c r="W145" s="5">
        <f>Sheet1!I42</f>
        <v>0</v>
      </c>
      <c r="X145" s="6" t="str">
        <f t="shared" si="50"/>
        <v>s18_8</v>
      </c>
      <c r="Y145" s="6">
        <f t="shared" si="51"/>
        <v>0</v>
      </c>
      <c r="AA145" s="20" t="str">
        <f t="shared" si="52"/>
        <v>u18-u8+500*x18_8+(500-35-10)*x8_18&lt;=500-10;</v>
      </c>
      <c r="AC145" s="3" t="str">
        <f t="shared" si="53"/>
        <v>t18-t8+200*x18_8+(200-35-10)*x8_18&lt;=200-10;</v>
      </c>
    </row>
    <row r="146" spans="1:29" hidden="1">
      <c r="A146">
        <v>8</v>
      </c>
      <c r="B146">
        <v>19</v>
      </c>
      <c r="D146" t="str">
        <f t="shared" si="41"/>
        <v>u8</v>
      </c>
      <c r="E146" t="str">
        <f t="shared" si="42"/>
        <v>u19</v>
      </c>
      <c r="F146" t="str">
        <f t="shared" si="43"/>
        <v>x8_19</v>
      </c>
      <c r="G146" t="str">
        <f t="shared" si="44"/>
        <v>x19_8</v>
      </c>
      <c r="H146">
        <f>VLOOKUP($A146,Sheet2!$A$2:$C$21,2,FALSE)</f>
        <v>10</v>
      </c>
      <c r="I146">
        <f>VLOOKUP($B146,Sheet2!$A$2:$C$21,2,FALSE)</f>
        <v>22</v>
      </c>
      <c r="J146" s="8" t="str">
        <f t="shared" si="45"/>
        <v>t8</v>
      </c>
      <c r="K146" s="8" t="str">
        <f t="shared" si="46"/>
        <v>t19</v>
      </c>
      <c r="L146">
        <f t="shared" si="54"/>
        <v>500</v>
      </c>
      <c r="N146">
        <f t="shared" si="55"/>
        <v>200</v>
      </c>
      <c r="O146" s="20" t="str">
        <f t="shared" si="47"/>
        <v>u8-u19+500*x8_19+(500-10-22)*x19_8&lt;=500-22;</v>
      </c>
      <c r="Q146" s="3" t="str">
        <f t="shared" si="48"/>
        <v>t8-t19+200*x8_19+(200-10-22)*x19_8&lt;=200-22;</v>
      </c>
      <c r="S146" s="29"/>
      <c r="T146" s="26"/>
      <c r="U146" s="28"/>
      <c r="V146" t="str">
        <f t="shared" si="49"/>
        <v>s8_19</v>
      </c>
      <c r="W146" s="5">
        <f>Sheet1!I43</f>
        <v>0</v>
      </c>
      <c r="X146" s="6" t="str">
        <f t="shared" si="50"/>
        <v>s19_8</v>
      </c>
      <c r="Y146" s="6">
        <f t="shared" si="51"/>
        <v>0</v>
      </c>
      <c r="AA146" s="20" t="str">
        <f t="shared" si="52"/>
        <v>u19-u8+500*x19_8+(500-22-10)*x8_19&lt;=500-10;</v>
      </c>
      <c r="AC146" s="3" t="str">
        <f t="shared" si="53"/>
        <v>t19-t8+200*x19_8+(200-22-10)*x8_19&lt;=200-10;</v>
      </c>
    </row>
    <row r="147" spans="1:29" hidden="1">
      <c r="A147">
        <v>8</v>
      </c>
      <c r="B147">
        <v>20</v>
      </c>
      <c r="D147" t="str">
        <f t="shared" si="41"/>
        <v>u8</v>
      </c>
      <c r="E147" t="str">
        <f t="shared" si="42"/>
        <v>u20</v>
      </c>
      <c r="F147" t="str">
        <f t="shared" si="43"/>
        <v>x8_20</v>
      </c>
      <c r="G147" t="str">
        <f t="shared" si="44"/>
        <v>x20_8</v>
      </c>
      <c r="H147">
        <f>VLOOKUP($A147,Sheet2!$A$2:$C$21,2,FALSE)</f>
        <v>10</v>
      </c>
      <c r="I147">
        <f>VLOOKUP($B147,Sheet2!$A$2:$C$21,2,FALSE)</f>
        <v>10</v>
      </c>
      <c r="J147" s="8" t="str">
        <f t="shared" si="45"/>
        <v>t8</v>
      </c>
      <c r="K147" s="8" t="str">
        <f t="shared" si="46"/>
        <v>t20</v>
      </c>
      <c r="L147">
        <f t="shared" si="54"/>
        <v>500</v>
      </c>
      <c r="N147">
        <f t="shared" si="55"/>
        <v>200</v>
      </c>
      <c r="O147" s="20" t="str">
        <f t="shared" si="47"/>
        <v>u8-u20+500*x8_20+(500-10-10)*x20_8&lt;=500-10;</v>
      </c>
      <c r="Q147" s="3" t="str">
        <f t="shared" si="48"/>
        <v>t8-t20+200*x8_20+(200-10-10)*x20_8&lt;=200-10;</v>
      </c>
      <c r="S147" s="29"/>
      <c r="T147" s="26"/>
      <c r="U147" s="28"/>
      <c r="V147" t="str">
        <f t="shared" si="49"/>
        <v>s8_20</v>
      </c>
      <c r="W147" s="5">
        <f>Sheet1!I44</f>
        <v>0</v>
      </c>
      <c r="X147" s="6" t="str">
        <f t="shared" si="50"/>
        <v>s20_8</v>
      </c>
      <c r="Y147" s="6">
        <f t="shared" si="51"/>
        <v>0</v>
      </c>
      <c r="AA147" s="20" t="str">
        <f t="shared" si="52"/>
        <v>u20-u8+500*x20_8+(500-10-10)*x8_20&lt;=500-10;</v>
      </c>
      <c r="AC147" s="3" t="str">
        <f t="shared" si="53"/>
        <v>t20-t8+200*x20_8+(200-10-10)*x8_20&lt;=200-10;</v>
      </c>
    </row>
    <row r="148" spans="1:29" hidden="1">
      <c r="A148">
        <v>9</v>
      </c>
      <c r="B148">
        <v>10</v>
      </c>
      <c r="D148" t="str">
        <f t="shared" si="41"/>
        <v>u9</v>
      </c>
      <c r="E148" t="str">
        <f t="shared" si="42"/>
        <v>u10</v>
      </c>
      <c r="F148" t="str">
        <f t="shared" si="43"/>
        <v>x9_10</v>
      </c>
      <c r="G148" t="str">
        <f t="shared" si="44"/>
        <v>x10_9</v>
      </c>
      <c r="H148">
        <f>VLOOKUP($A148,Sheet2!$A$2:$C$21,2,FALSE)</f>
        <v>25</v>
      </c>
      <c r="I148">
        <f>VLOOKUP($B148,Sheet2!$A$2:$C$21,2,FALSE)</f>
        <v>60</v>
      </c>
      <c r="J148" s="8" t="str">
        <f t="shared" si="45"/>
        <v>t9</v>
      </c>
      <c r="K148" s="8" t="str">
        <f t="shared" si="46"/>
        <v>t10</v>
      </c>
      <c r="L148">
        <f t="shared" si="54"/>
        <v>500</v>
      </c>
      <c r="N148">
        <f t="shared" si="55"/>
        <v>200</v>
      </c>
      <c r="O148" s="20" t="str">
        <f t="shared" si="47"/>
        <v>u9-u10+500*x9_10+(500-25-60)*x10_9&lt;=500-60;</v>
      </c>
      <c r="Q148" s="3" t="str">
        <f t="shared" si="48"/>
        <v>t9-t10+200*x9_10+(200-25-60)*x10_9&lt;=200-60;</v>
      </c>
      <c r="S148" s="29"/>
      <c r="T148" s="26"/>
      <c r="U148" s="28"/>
      <c r="V148" t="str">
        <f t="shared" si="49"/>
        <v>s9_10</v>
      </c>
      <c r="W148" s="5">
        <f>Sheet1!J34</f>
        <v>0</v>
      </c>
      <c r="X148" s="6" t="str">
        <f t="shared" si="50"/>
        <v>s10_9</v>
      </c>
      <c r="Y148" s="6">
        <f t="shared" si="51"/>
        <v>0</v>
      </c>
      <c r="AA148" s="20" t="str">
        <f t="shared" si="52"/>
        <v>u10-u9+500*x10_9+(500-60-25)*x9_10&lt;=500-25;</v>
      </c>
      <c r="AC148" s="3" t="str">
        <f t="shared" si="53"/>
        <v>t10-t9+200*x10_9+(200-60-25)*x9_10&lt;=200-25;</v>
      </c>
    </row>
    <row r="149" spans="1:29" hidden="1">
      <c r="A149">
        <v>9</v>
      </c>
      <c r="B149">
        <v>11</v>
      </c>
      <c r="D149" t="str">
        <f t="shared" si="41"/>
        <v>u9</v>
      </c>
      <c r="E149" t="str">
        <f t="shared" si="42"/>
        <v>u11</v>
      </c>
      <c r="F149" t="str">
        <f t="shared" si="43"/>
        <v>x9_11</v>
      </c>
      <c r="G149" t="str">
        <f t="shared" si="44"/>
        <v>x11_9</v>
      </c>
      <c r="H149">
        <f>VLOOKUP($A149,Sheet2!$A$2:$C$21,2,FALSE)</f>
        <v>25</v>
      </c>
      <c r="I149">
        <f>VLOOKUP($B149,Sheet2!$A$2:$C$21,2,FALSE)</f>
        <v>50</v>
      </c>
      <c r="J149" s="8" t="str">
        <f t="shared" si="45"/>
        <v>t9</v>
      </c>
      <c r="K149" s="8" t="str">
        <f t="shared" si="46"/>
        <v>t11</v>
      </c>
      <c r="L149">
        <f t="shared" si="54"/>
        <v>500</v>
      </c>
      <c r="N149">
        <f t="shared" si="55"/>
        <v>200</v>
      </c>
      <c r="O149" s="20" t="str">
        <f t="shared" si="47"/>
        <v>u9-u11+500*x9_11+(500-25-50)*x11_9&lt;=500-50;</v>
      </c>
      <c r="Q149" s="3" t="str">
        <f t="shared" si="48"/>
        <v>t9-t11+200*x9_11+(200-25-50)*x11_9&lt;=200-50;</v>
      </c>
      <c r="S149" s="29"/>
      <c r="T149" s="26"/>
      <c r="U149" s="28"/>
      <c r="V149" t="str">
        <f t="shared" si="49"/>
        <v>s9_11</v>
      </c>
      <c r="W149" s="5">
        <f>Sheet1!J35</f>
        <v>0</v>
      </c>
      <c r="X149" s="6" t="str">
        <f t="shared" si="50"/>
        <v>s11_9</v>
      </c>
      <c r="Y149" s="6">
        <f t="shared" si="51"/>
        <v>0</v>
      </c>
      <c r="AA149" s="20" t="str">
        <f t="shared" si="52"/>
        <v>u11-u9+500*x11_9+(500-50-25)*x9_11&lt;=500-25;</v>
      </c>
      <c r="AC149" s="3" t="str">
        <f t="shared" si="53"/>
        <v>t11-t9+200*x11_9+(200-50-25)*x9_11&lt;=200-25;</v>
      </c>
    </row>
    <row r="150" spans="1:29" hidden="1">
      <c r="A150">
        <v>9</v>
      </c>
      <c r="B150">
        <v>12</v>
      </c>
      <c r="D150" t="str">
        <f t="shared" si="41"/>
        <v>u9</v>
      </c>
      <c r="E150" t="str">
        <f t="shared" si="42"/>
        <v>u12</v>
      </c>
      <c r="F150" t="str">
        <f t="shared" si="43"/>
        <v>x9_12</v>
      </c>
      <c r="G150" t="str">
        <f t="shared" si="44"/>
        <v>x12_9</v>
      </c>
      <c r="H150">
        <f>VLOOKUP($A150,Sheet2!$A$2:$C$21,2,FALSE)</f>
        <v>25</v>
      </c>
      <c r="I150">
        <f>VLOOKUP($B150,Sheet2!$A$2:$C$21,2,FALSE)</f>
        <v>40</v>
      </c>
      <c r="J150" s="8" t="str">
        <f t="shared" si="45"/>
        <v>t9</v>
      </c>
      <c r="K150" s="8" t="str">
        <f t="shared" si="46"/>
        <v>t12</v>
      </c>
      <c r="L150">
        <f t="shared" si="54"/>
        <v>500</v>
      </c>
      <c r="N150">
        <f t="shared" si="55"/>
        <v>200</v>
      </c>
      <c r="O150" s="20" t="str">
        <f t="shared" si="47"/>
        <v>u9-u12+500*x9_12+(500-25-40)*x12_9&lt;=500-40;</v>
      </c>
      <c r="Q150" s="3" t="str">
        <f t="shared" si="48"/>
        <v>t9-t12+200*x9_12+(200-25-40)*x12_9&lt;=200-40;</v>
      </c>
      <c r="S150" s="29"/>
      <c r="T150" s="26"/>
      <c r="U150" s="28"/>
      <c r="V150" t="str">
        <f t="shared" si="49"/>
        <v>s9_12</v>
      </c>
      <c r="W150" s="5">
        <f>Sheet1!J36</f>
        <v>0</v>
      </c>
      <c r="X150" s="6" t="str">
        <f t="shared" si="50"/>
        <v>s12_9</v>
      </c>
      <c r="Y150" s="6">
        <f t="shared" si="51"/>
        <v>0</v>
      </c>
      <c r="AA150" s="20" t="str">
        <f t="shared" si="52"/>
        <v>u12-u9+500*x12_9+(500-40-25)*x9_12&lt;=500-25;</v>
      </c>
      <c r="AC150" s="3" t="str">
        <f t="shared" si="53"/>
        <v>t12-t9+200*x12_9+(200-40-25)*x9_12&lt;=200-25;</v>
      </c>
    </row>
    <row r="151" spans="1:29" hidden="1">
      <c r="A151">
        <v>9</v>
      </c>
      <c r="B151">
        <v>13</v>
      </c>
      <c r="D151" t="str">
        <f t="shared" si="41"/>
        <v>u9</v>
      </c>
      <c r="E151" t="str">
        <f t="shared" si="42"/>
        <v>u13</v>
      </c>
      <c r="F151" t="str">
        <f t="shared" si="43"/>
        <v>x9_13</v>
      </c>
      <c r="G151" t="str">
        <f t="shared" si="44"/>
        <v>x13_9</v>
      </c>
      <c r="H151">
        <f>VLOOKUP($A151,Sheet2!$A$2:$C$21,2,FALSE)</f>
        <v>25</v>
      </c>
      <c r="I151">
        <f>VLOOKUP($B151,Sheet2!$A$2:$C$21,2,FALSE)</f>
        <v>30</v>
      </c>
      <c r="J151" s="8" t="str">
        <f t="shared" si="45"/>
        <v>t9</v>
      </c>
      <c r="K151" s="8" t="str">
        <f t="shared" si="46"/>
        <v>t13</v>
      </c>
      <c r="L151">
        <f t="shared" si="54"/>
        <v>500</v>
      </c>
      <c r="N151">
        <f t="shared" si="55"/>
        <v>200</v>
      </c>
      <c r="O151" s="20" t="str">
        <f t="shared" si="47"/>
        <v>u9-u13+500*x9_13+(500-25-30)*x13_9&lt;=500-30;</v>
      </c>
      <c r="Q151" s="3" t="str">
        <f t="shared" si="48"/>
        <v>t9-t13+200*x9_13+(200-25-30)*x13_9&lt;=200-30;</v>
      </c>
      <c r="S151" s="29"/>
      <c r="T151" s="26"/>
      <c r="U151" s="28"/>
      <c r="V151" t="str">
        <f t="shared" si="49"/>
        <v>s9_13</v>
      </c>
      <c r="W151" s="5">
        <f>Sheet1!J37</f>
        <v>0</v>
      </c>
      <c r="X151" s="6" t="str">
        <f t="shared" si="50"/>
        <v>s13_9</v>
      </c>
      <c r="Y151" s="6">
        <f t="shared" si="51"/>
        <v>0</v>
      </c>
      <c r="AA151" s="20" t="str">
        <f t="shared" si="52"/>
        <v>u13-u9+500*x13_9+(500-30-25)*x9_13&lt;=500-25;</v>
      </c>
      <c r="AC151" s="3" t="str">
        <f t="shared" si="53"/>
        <v>t13-t9+200*x13_9+(200-30-25)*x9_13&lt;=200-25;</v>
      </c>
    </row>
    <row r="152" spans="1:29" hidden="1">
      <c r="A152">
        <v>9</v>
      </c>
      <c r="B152">
        <v>14</v>
      </c>
      <c r="D152" t="str">
        <f t="shared" si="41"/>
        <v>u9</v>
      </c>
      <c r="E152" t="str">
        <f t="shared" si="42"/>
        <v>u14</v>
      </c>
      <c r="F152" t="str">
        <f t="shared" si="43"/>
        <v>x9_14</v>
      </c>
      <c r="G152" t="str">
        <f t="shared" si="44"/>
        <v>x14_9</v>
      </c>
      <c r="H152">
        <f>VLOOKUP($A152,Sheet2!$A$2:$C$21,2,FALSE)</f>
        <v>25</v>
      </c>
      <c r="I152">
        <f>VLOOKUP($B152,Sheet2!$A$2:$C$21,2,FALSE)</f>
        <v>20</v>
      </c>
      <c r="J152" s="8" t="str">
        <f t="shared" si="45"/>
        <v>t9</v>
      </c>
      <c r="K152" s="8" t="str">
        <f t="shared" si="46"/>
        <v>t14</v>
      </c>
      <c r="L152">
        <f t="shared" si="54"/>
        <v>500</v>
      </c>
      <c r="N152">
        <f t="shared" si="55"/>
        <v>200</v>
      </c>
      <c r="O152" s="20" t="str">
        <f t="shared" si="47"/>
        <v>u9-u14+500*x9_14+(500-25-20)*x14_9&lt;=500-20;</v>
      </c>
      <c r="Q152" s="3" t="str">
        <f t="shared" si="48"/>
        <v>t9-t14+200*x9_14+(200-25-20)*x14_9&lt;=200-20;</v>
      </c>
      <c r="S152" s="29"/>
      <c r="T152" s="26"/>
      <c r="U152" s="28"/>
      <c r="V152" t="str">
        <f t="shared" si="49"/>
        <v>s9_14</v>
      </c>
      <c r="W152" s="5">
        <f>Sheet1!J38</f>
        <v>0</v>
      </c>
      <c r="X152" s="6" t="str">
        <f t="shared" si="50"/>
        <v>s14_9</v>
      </c>
      <c r="Y152" s="6">
        <f t="shared" si="51"/>
        <v>0</v>
      </c>
      <c r="AA152" s="20" t="str">
        <f t="shared" si="52"/>
        <v>u14-u9+500*x14_9+(500-20-25)*x9_14&lt;=500-25;</v>
      </c>
      <c r="AC152" s="3" t="str">
        <f t="shared" si="53"/>
        <v>t14-t9+200*x14_9+(200-20-25)*x9_14&lt;=200-25;</v>
      </c>
    </row>
    <row r="153" spans="1:29" hidden="1">
      <c r="A153">
        <v>9</v>
      </c>
      <c r="B153">
        <v>15</v>
      </c>
      <c r="D153" t="str">
        <f t="shared" ref="D153:D213" si="56">"u"&amp;A153</f>
        <v>u9</v>
      </c>
      <c r="E153" t="str">
        <f t="shared" ref="E153:E213" si="57">"u"&amp;B153</f>
        <v>u15</v>
      </c>
      <c r="F153" t="str">
        <f t="shared" ref="F153:F213" si="58">"x"&amp;A153&amp;"_"&amp;B153</f>
        <v>x9_15</v>
      </c>
      <c r="G153" t="str">
        <f t="shared" ref="G153:G213" si="59">"x"&amp;B153&amp;"_"&amp;A153</f>
        <v>x15_9</v>
      </c>
      <c r="H153">
        <f>VLOOKUP($A153,Sheet2!$A$2:$C$21,2,FALSE)</f>
        <v>25</v>
      </c>
      <c r="I153">
        <f>VLOOKUP($B153,Sheet2!$A$2:$C$21,2,FALSE)</f>
        <v>10</v>
      </c>
      <c r="J153" s="8" t="str">
        <f t="shared" ref="J153:J213" si="60">"t"&amp;A153</f>
        <v>t9</v>
      </c>
      <c r="K153" s="8" t="str">
        <f t="shared" ref="K153:K213" si="61">"t"&amp;B153</f>
        <v>t15</v>
      </c>
      <c r="L153">
        <f t="shared" si="54"/>
        <v>500</v>
      </c>
      <c r="N153">
        <f t="shared" si="55"/>
        <v>200</v>
      </c>
      <c r="O153" s="20" t="str">
        <f t="shared" ref="O153:O213" si="62">D153&amp;"-"&amp;E153&amp;"+"&amp;L153&amp;"*"&amp;F153&amp;"+"&amp;"("&amp;L153&amp;"-"&amp;H153&amp;"-"&amp;I153&amp;")"&amp;"*"&amp;G153&amp;"&lt;="&amp;L153&amp;"-"&amp;I153&amp;";"</f>
        <v>u9-u15+500*x9_15+(500-25-10)*x15_9&lt;=500-10;</v>
      </c>
      <c r="Q153" s="3" t="str">
        <f t="shared" ref="Q153:Q213" si="63">J153&amp;"-"&amp;K153&amp;"+"&amp;N153&amp;"*"&amp;F153&amp;"+("&amp;N153&amp;"-"&amp;H153&amp;"-"&amp;I153&amp;")*"&amp;G153&amp;"&lt;="&amp;N153&amp;"-"&amp;I153&amp;";"</f>
        <v>t9-t15+200*x9_15+(200-25-10)*x15_9&lt;=200-10;</v>
      </c>
      <c r="S153" s="29"/>
      <c r="T153" s="26"/>
      <c r="U153" s="28"/>
      <c r="V153" t="str">
        <f t="shared" ref="V153:V213" si="64">"s"&amp;A153&amp;"_"&amp;B153</f>
        <v>s9_15</v>
      </c>
      <c r="W153" s="5">
        <f>Sheet1!J39</f>
        <v>0</v>
      </c>
      <c r="X153" s="6" t="str">
        <f t="shared" ref="X153:X213" si="65">"s"&amp;B153&amp;"_"&amp;A153</f>
        <v>s15_9</v>
      </c>
      <c r="Y153" s="6">
        <f t="shared" ref="Y153:Y213" si="66">W153</f>
        <v>0</v>
      </c>
      <c r="AA153" s="20" t="str">
        <f t="shared" ref="AA153:AA213" si="67">E153&amp;"-"&amp;D153&amp;"+"&amp;L153&amp;"*"&amp;G153&amp;"+"&amp;"("&amp;L153&amp;"-"&amp;I153&amp;"-"&amp;H153&amp;")"&amp;"*"&amp;F153&amp;"&lt;="&amp;L153&amp;"-"&amp;H153&amp;";"</f>
        <v>u15-u9+500*x15_9+(500-10-25)*x9_15&lt;=500-25;</v>
      </c>
      <c r="AC153" s="3" t="str">
        <f t="shared" ref="AC153:AC213" si="68">K153&amp;"-"&amp;J153&amp;"+"&amp;N153&amp;"*"&amp;G153&amp;"+("&amp;N153&amp;"-"&amp;I153&amp;"-"&amp;H153&amp;")*"&amp;F153&amp;"&lt;="&amp;N153&amp;"-"&amp;H153&amp;";"</f>
        <v>t15-t9+200*x15_9+(200-10-25)*x9_15&lt;=200-25;</v>
      </c>
    </row>
    <row r="154" spans="1:29" hidden="1">
      <c r="A154">
        <v>9</v>
      </c>
      <c r="B154">
        <v>16</v>
      </c>
      <c r="D154" t="str">
        <f t="shared" si="56"/>
        <v>u9</v>
      </c>
      <c r="E154" t="str">
        <f t="shared" si="57"/>
        <v>u16</v>
      </c>
      <c r="F154" t="str">
        <f t="shared" si="58"/>
        <v>x9_16</v>
      </c>
      <c r="G154" t="str">
        <f t="shared" si="59"/>
        <v>x16_9</v>
      </c>
      <c r="H154">
        <f>VLOOKUP($A154,Sheet2!$A$2:$C$21,2,FALSE)</f>
        <v>25</v>
      </c>
      <c r="I154">
        <f>VLOOKUP($B154,Sheet2!$A$2:$C$21,2,FALSE)</f>
        <v>55</v>
      </c>
      <c r="J154" s="8" t="str">
        <f t="shared" si="60"/>
        <v>t9</v>
      </c>
      <c r="K154" s="8" t="str">
        <f t="shared" si="61"/>
        <v>t16</v>
      </c>
      <c r="L154">
        <f t="shared" ref="L154:L213" si="69">L153</f>
        <v>500</v>
      </c>
      <c r="N154">
        <f t="shared" ref="N154:N213" si="70">N153</f>
        <v>200</v>
      </c>
      <c r="O154" s="20" t="str">
        <f t="shared" si="62"/>
        <v>u9-u16+500*x9_16+(500-25-55)*x16_9&lt;=500-55;</v>
      </c>
      <c r="Q154" s="3" t="str">
        <f t="shared" si="63"/>
        <v>t9-t16+200*x9_16+(200-25-55)*x16_9&lt;=200-55;</v>
      </c>
      <c r="S154" s="29"/>
      <c r="T154" s="26"/>
      <c r="U154" s="28"/>
      <c r="V154" t="str">
        <f t="shared" si="64"/>
        <v>s9_16</v>
      </c>
      <c r="W154" s="5">
        <f>Sheet1!J40</f>
        <v>0</v>
      </c>
      <c r="X154" s="6" t="str">
        <f t="shared" si="65"/>
        <v>s16_9</v>
      </c>
      <c r="Y154" s="6">
        <f t="shared" si="66"/>
        <v>0</v>
      </c>
      <c r="AA154" s="20" t="str">
        <f t="shared" si="67"/>
        <v>u16-u9+500*x16_9+(500-55-25)*x9_16&lt;=500-25;</v>
      </c>
      <c r="AC154" s="3" t="str">
        <f t="shared" si="68"/>
        <v>t16-t9+200*x16_9+(200-55-25)*x9_16&lt;=200-25;</v>
      </c>
    </row>
    <row r="155" spans="1:29" hidden="1">
      <c r="A155">
        <v>9</v>
      </c>
      <c r="B155">
        <v>17</v>
      </c>
      <c r="D155" t="str">
        <f t="shared" si="56"/>
        <v>u9</v>
      </c>
      <c r="E155" t="str">
        <f t="shared" si="57"/>
        <v>u17</v>
      </c>
      <c r="F155" t="str">
        <f t="shared" si="58"/>
        <v>x9_17</v>
      </c>
      <c r="G155" t="str">
        <f t="shared" si="59"/>
        <v>x17_9</v>
      </c>
      <c r="H155">
        <f>VLOOKUP($A155,Sheet2!$A$2:$C$21,2,FALSE)</f>
        <v>25</v>
      </c>
      <c r="I155">
        <f>VLOOKUP($B155,Sheet2!$A$2:$C$21,2,FALSE)</f>
        <v>45</v>
      </c>
      <c r="J155" s="8" t="str">
        <f t="shared" si="60"/>
        <v>t9</v>
      </c>
      <c r="K155" s="8" t="str">
        <f t="shared" si="61"/>
        <v>t17</v>
      </c>
      <c r="L155">
        <f t="shared" si="69"/>
        <v>500</v>
      </c>
      <c r="N155">
        <f t="shared" si="70"/>
        <v>200</v>
      </c>
      <c r="O155" s="20" t="str">
        <f t="shared" si="62"/>
        <v>u9-u17+500*x9_17+(500-25-45)*x17_9&lt;=500-45;</v>
      </c>
      <c r="Q155" s="3" t="str">
        <f t="shared" si="63"/>
        <v>t9-t17+200*x9_17+(200-25-45)*x17_9&lt;=200-45;</v>
      </c>
      <c r="S155" s="29"/>
      <c r="T155" s="26"/>
      <c r="U155" s="28"/>
      <c r="V155" t="str">
        <f t="shared" si="64"/>
        <v>s9_17</v>
      </c>
      <c r="W155" s="5">
        <f>Sheet1!J41</f>
        <v>0</v>
      </c>
      <c r="X155" s="6" t="str">
        <f t="shared" si="65"/>
        <v>s17_9</v>
      </c>
      <c r="Y155" s="6">
        <f t="shared" si="66"/>
        <v>0</v>
      </c>
      <c r="AA155" s="20" t="str">
        <f t="shared" si="67"/>
        <v>u17-u9+500*x17_9+(500-45-25)*x9_17&lt;=500-25;</v>
      </c>
      <c r="AC155" s="3" t="str">
        <f t="shared" si="68"/>
        <v>t17-t9+200*x17_9+(200-45-25)*x9_17&lt;=200-25;</v>
      </c>
    </row>
    <row r="156" spans="1:29" hidden="1">
      <c r="A156">
        <v>9</v>
      </c>
      <c r="B156">
        <v>18</v>
      </c>
      <c r="D156" t="str">
        <f t="shared" si="56"/>
        <v>u9</v>
      </c>
      <c r="E156" t="str">
        <f t="shared" si="57"/>
        <v>u18</v>
      </c>
      <c r="F156" t="str">
        <f t="shared" si="58"/>
        <v>x9_18</v>
      </c>
      <c r="G156" t="str">
        <f t="shared" si="59"/>
        <v>x18_9</v>
      </c>
      <c r="H156">
        <f>VLOOKUP($A156,Sheet2!$A$2:$C$21,2,FALSE)</f>
        <v>25</v>
      </c>
      <c r="I156">
        <f>VLOOKUP($B156,Sheet2!$A$2:$C$21,2,FALSE)</f>
        <v>35</v>
      </c>
      <c r="J156" s="8" t="str">
        <f t="shared" si="60"/>
        <v>t9</v>
      </c>
      <c r="K156" s="8" t="str">
        <f t="shared" si="61"/>
        <v>t18</v>
      </c>
      <c r="L156">
        <f t="shared" si="69"/>
        <v>500</v>
      </c>
      <c r="N156">
        <f t="shared" si="70"/>
        <v>200</v>
      </c>
      <c r="O156" s="20" t="str">
        <f t="shared" si="62"/>
        <v>u9-u18+500*x9_18+(500-25-35)*x18_9&lt;=500-35;</v>
      </c>
      <c r="Q156" s="3" t="str">
        <f t="shared" si="63"/>
        <v>t9-t18+200*x9_18+(200-25-35)*x18_9&lt;=200-35;</v>
      </c>
      <c r="S156" s="29"/>
      <c r="T156" s="26"/>
      <c r="U156" s="28"/>
      <c r="V156" t="str">
        <f t="shared" si="64"/>
        <v>s9_18</v>
      </c>
      <c r="W156" s="5">
        <f>Sheet1!J42</f>
        <v>0</v>
      </c>
      <c r="X156" s="6" t="str">
        <f t="shared" si="65"/>
        <v>s18_9</v>
      </c>
      <c r="Y156" s="6">
        <f t="shared" si="66"/>
        <v>0</v>
      </c>
      <c r="AA156" s="20" t="str">
        <f t="shared" si="67"/>
        <v>u18-u9+500*x18_9+(500-35-25)*x9_18&lt;=500-25;</v>
      </c>
      <c r="AC156" s="3" t="str">
        <f t="shared" si="68"/>
        <v>t18-t9+200*x18_9+(200-35-25)*x9_18&lt;=200-25;</v>
      </c>
    </row>
    <row r="157" spans="1:29" hidden="1">
      <c r="A157">
        <v>9</v>
      </c>
      <c r="B157">
        <v>19</v>
      </c>
      <c r="D157" t="str">
        <f t="shared" si="56"/>
        <v>u9</v>
      </c>
      <c r="E157" t="str">
        <f t="shared" si="57"/>
        <v>u19</v>
      </c>
      <c r="F157" t="str">
        <f t="shared" si="58"/>
        <v>x9_19</v>
      </c>
      <c r="G157" t="str">
        <f t="shared" si="59"/>
        <v>x19_9</v>
      </c>
      <c r="H157">
        <f>VLOOKUP($A157,Sheet2!$A$2:$C$21,2,FALSE)</f>
        <v>25</v>
      </c>
      <c r="I157">
        <f>VLOOKUP($B157,Sheet2!$A$2:$C$21,2,FALSE)</f>
        <v>22</v>
      </c>
      <c r="J157" s="8" t="str">
        <f t="shared" si="60"/>
        <v>t9</v>
      </c>
      <c r="K157" s="8" t="str">
        <f t="shared" si="61"/>
        <v>t19</v>
      </c>
      <c r="L157">
        <f t="shared" si="69"/>
        <v>500</v>
      </c>
      <c r="N157">
        <f t="shared" si="70"/>
        <v>200</v>
      </c>
      <c r="O157" s="20" t="str">
        <f t="shared" si="62"/>
        <v>u9-u19+500*x9_19+(500-25-22)*x19_9&lt;=500-22;</v>
      </c>
      <c r="Q157" s="3" t="str">
        <f t="shared" si="63"/>
        <v>t9-t19+200*x9_19+(200-25-22)*x19_9&lt;=200-22;</v>
      </c>
      <c r="S157" s="29"/>
      <c r="T157" s="26"/>
      <c r="U157" s="28"/>
      <c r="V157" t="str">
        <f t="shared" si="64"/>
        <v>s9_19</v>
      </c>
      <c r="W157" s="5">
        <f>Sheet1!J43</f>
        <v>0</v>
      </c>
      <c r="X157" s="6" t="str">
        <f t="shared" si="65"/>
        <v>s19_9</v>
      </c>
      <c r="Y157" s="6">
        <f t="shared" si="66"/>
        <v>0</v>
      </c>
      <c r="AA157" s="20" t="str">
        <f t="shared" si="67"/>
        <v>u19-u9+500*x19_9+(500-22-25)*x9_19&lt;=500-25;</v>
      </c>
      <c r="AC157" s="3" t="str">
        <f t="shared" si="68"/>
        <v>t19-t9+200*x19_9+(200-22-25)*x9_19&lt;=200-25;</v>
      </c>
    </row>
    <row r="158" spans="1:29">
      <c r="A158">
        <v>9</v>
      </c>
      <c r="B158">
        <v>20</v>
      </c>
      <c r="D158" t="str">
        <f t="shared" si="56"/>
        <v>u9</v>
      </c>
      <c r="E158" t="str">
        <f t="shared" si="57"/>
        <v>u20</v>
      </c>
      <c r="F158" t="str">
        <f t="shared" si="58"/>
        <v>x9_20</v>
      </c>
      <c r="G158" t="str">
        <f t="shared" si="59"/>
        <v>x20_9</v>
      </c>
      <c r="H158">
        <f>VLOOKUP($A158,Sheet2!$A$2:$C$21,2,FALSE)</f>
        <v>25</v>
      </c>
      <c r="I158">
        <f>VLOOKUP($B158,Sheet2!$A$2:$C$21,2,FALSE)</f>
        <v>10</v>
      </c>
      <c r="J158" s="8" t="str">
        <f t="shared" si="60"/>
        <v>t9</v>
      </c>
      <c r="K158" s="8" t="str">
        <f t="shared" si="61"/>
        <v>t20</v>
      </c>
      <c r="L158">
        <f t="shared" si="69"/>
        <v>500</v>
      </c>
      <c r="N158">
        <f t="shared" si="70"/>
        <v>200</v>
      </c>
      <c r="O158" s="20" t="str">
        <f t="shared" si="62"/>
        <v>u9-u20+500*x9_20+(500-25-10)*x20_9&lt;=500-10;</v>
      </c>
      <c r="Q158" s="3" t="str">
        <f t="shared" si="63"/>
        <v>t9-t20+200*x9_20+(200-25-10)*x20_9&lt;=200-10;</v>
      </c>
      <c r="S158" s="29"/>
      <c r="T158" s="26"/>
      <c r="U158" s="28"/>
      <c r="V158" t="str">
        <f t="shared" si="64"/>
        <v>s9_20</v>
      </c>
      <c r="W158" s="5">
        <f>Sheet1!J44</f>
        <v>1</v>
      </c>
      <c r="X158" s="6" t="str">
        <f t="shared" si="65"/>
        <v>s20_9</v>
      </c>
      <c r="Y158" s="6">
        <f t="shared" si="66"/>
        <v>1</v>
      </c>
      <c r="AA158" s="20" t="str">
        <f t="shared" si="67"/>
        <v>u20-u9+500*x20_9+(500-10-25)*x9_20&lt;=500-25;</v>
      </c>
      <c r="AC158" s="3" t="str">
        <f t="shared" si="68"/>
        <v>t20-t9+200*x20_9+(200-10-25)*x9_20&lt;=200-25;</v>
      </c>
    </row>
    <row r="159" spans="1:29" hidden="1">
      <c r="A159">
        <v>10</v>
      </c>
      <c r="B159">
        <v>11</v>
      </c>
      <c r="D159" t="str">
        <f t="shared" si="56"/>
        <v>u10</v>
      </c>
      <c r="E159" t="str">
        <f t="shared" si="57"/>
        <v>u11</v>
      </c>
      <c r="F159" t="str">
        <f t="shared" si="58"/>
        <v>x10_11</v>
      </c>
      <c r="G159" t="str">
        <f t="shared" si="59"/>
        <v>x11_10</v>
      </c>
      <c r="H159">
        <f>VLOOKUP($A159,Sheet2!$A$2:$C$21,2,FALSE)</f>
        <v>60</v>
      </c>
      <c r="I159">
        <f>VLOOKUP($B159,Sheet2!$A$2:$C$21,2,FALSE)</f>
        <v>50</v>
      </c>
      <c r="J159" s="8" t="str">
        <f t="shared" si="60"/>
        <v>t10</v>
      </c>
      <c r="K159" s="8" t="str">
        <f t="shared" si="61"/>
        <v>t11</v>
      </c>
      <c r="L159">
        <f t="shared" si="69"/>
        <v>500</v>
      </c>
      <c r="N159">
        <f t="shared" si="70"/>
        <v>200</v>
      </c>
      <c r="O159" s="20" t="str">
        <f t="shared" si="62"/>
        <v>u10-u11+500*x10_11+(500-60-50)*x11_10&lt;=500-50;</v>
      </c>
      <c r="Q159" s="3" t="str">
        <f t="shared" si="63"/>
        <v>t10-t11+200*x10_11+(200-60-50)*x11_10&lt;=200-50;</v>
      </c>
      <c r="S159" s="29"/>
      <c r="T159" s="26"/>
      <c r="U159" s="28"/>
      <c r="V159" t="str">
        <f t="shared" si="64"/>
        <v>s10_11</v>
      </c>
      <c r="W159" s="5">
        <f>Sheet1!K35</f>
        <v>0</v>
      </c>
      <c r="X159" s="6" t="str">
        <f t="shared" si="65"/>
        <v>s11_10</v>
      </c>
      <c r="Y159" s="6">
        <f t="shared" si="66"/>
        <v>0</v>
      </c>
      <c r="AA159" s="20" t="str">
        <f t="shared" si="67"/>
        <v>u11-u10+500*x11_10+(500-50-60)*x10_11&lt;=500-60;</v>
      </c>
      <c r="AC159" s="3" t="str">
        <f t="shared" si="68"/>
        <v>t11-t10+200*x11_10+(200-50-60)*x10_11&lt;=200-60;</v>
      </c>
    </row>
    <row r="160" spans="1:29" hidden="1">
      <c r="A160">
        <v>10</v>
      </c>
      <c r="B160">
        <v>12</v>
      </c>
      <c r="D160" t="str">
        <f t="shared" si="56"/>
        <v>u10</v>
      </c>
      <c r="E160" t="str">
        <f t="shared" si="57"/>
        <v>u12</v>
      </c>
      <c r="F160" t="str">
        <f t="shared" si="58"/>
        <v>x10_12</v>
      </c>
      <c r="G160" t="str">
        <f t="shared" si="59"/>
        <v>x12_10</v>
      </c>
      <c r="H160">
        <f>VLOOKUP($A160,Sheet2!$A$2:$C$21,2,FALSE)</f>
        <v>60</v>
      </c>
      <c r="I160">
        <f>VLOOKUP($B160,Sheet2!$A$2:$C$21,2,FALSE)</f>
        <v>40</v>
      </c>
      <c r="J160" s="8" t="str">
        <f t="shared" si="60"/>
        <v>t10</v>
      </c>
      <c r="K160" s="8" t="str">
        <f t="shared" si="61"/>
        <v>t12</v>
      </c>
      <c r="L160">
        <f t="shared" si="69"/>
        <v>500</v>
      </c>
      <c r="N160">
        <f t="shared" si="70"/>
        <v>200</v>
      </c>
      <c r="O160" s="20" t="str">
        <f t="shared" si="62"/>
        <v>u10-u12+500*x10_12+(500-60-40)*x12_10&lt;=500-40;</v>
      </c>
      <c r="Q160" s="3" t="str">
        <f t="shared" si="63"/>
        <v>t10-t12+200*x10_12+(200-60-40)*x12_10&lt;=200-40;</v>
      </c>
      <c r="S160" s="29"/>
      <c r="T160" s="26"/>
      <c r="U160" s="28"/>
      <c r="V160" t="str">
        <f t="shared" si="64"/>
        <v>s10_12</v>
      </c>
      <c r="W160" s="5">
        <f>Sheet1!K36</f>
        <v>0</v>
      </c>
      <c r="X160" s="6" t="str">
        <f t="shared" si="65"/>
        <v>s12_10</v>
      </c>
      <c r="Y160" s="6">
        <f t="shared" si="66"/>
        <v>0</v>
      </c>
      <c r="AA160" s="20" t="str">
        <f t="shared" si="67"/>
        <v>u12-u10+500*x12_10+(500-40-60)*x10_12&lt;=500-60;</v>
      </c>
      <c r="AC160" s="3" t="str">
        <f t="shared" si="68"/>
        <v>t12-t10+200*x12_10+(200-40-60)*x10_12&lt;=200-60;</v>
      </c>
    </row>
    <row r="161" spans="1:29" hidden="1">
      <c r="A161">
        <v>10</v>
      </c>
      <c r="B161">
        <v>13</v>
      </c>
      <c r="D161" t="str">
        <f t="shared" si="56"/>
        <v>u10</v>
      </c>
      <c r="E161" t="str">
        <f t="shared" si="57"/>
        <v>u13</v>
      </c>
      <c r="F161" t="str">
        <f t="shared" si="58"/>
        <v>x10_13</v>
      </c>
      <c r="G161" t="str">
        <f t="shared" si="59"/>
        <v>x13_10</v>
      </c>
      <c r="H161">
        <f>VLOOKUP($A161,Sheet2!$A$2:$C$21,2,FALSE)</f>
        <v>60</v>
      </c>
      <c r="I161">
        <f>VLOOKUP($B161,Sheet2!$A$2:$C$21,2,FALSE)</f>
        <v>30</v>
      </c>
      <c r="J161" s="8" t="str">
        <f t="shared" si="60"/>
        <v>t10</v>
      </c>
      <c r="K161" s="8" t="str">
        <f t="shared" si="61"/>
        <v>t13</v>
      </c>
      <c r="L161">
        <f t="shared" si="69"/>
        <v>500</v>
      </c>
      <c r="N161">
        <f t="shared" si="70"/>
        <v>200</v>
      </c>
      <c r="O161" s="20" t="str">
        <f t="shared" si="62"/>
        <v>u10-u13+500*x10_13+(500-60-30)*x13_10&lt;=500-30;</v>
      </c>
      <c r="Q161" s="3" t="str">
        <f t="shared" si="63"/>
        <v>t10-t13+200*x10_13+(200-60-30)*x13_10&lt;=200-30;</v>
      </c>
      <c r="S161" s="29"/>
      <c r="T161" s="26"/>
      <c r="U161" s="28"/>
      <c r="V161" t="str">
        <f t="shared" si="64"/>
        <v>s10_13</v>
      </c>
      <c r="W161" s="5">
        <f>Sheet1!K37</f>
        <v>0</v>
      </c>
      <c r="X161" s="6" t="str">
        <f t="shared" si="65"/>
        <v>s13_10</v>
      </c>
      <c r="Y161" s="6">
        <f t="shared" si="66"/>
        <v>0</v>
      </c>
      <c r="AA161" s="20" t="str">
        <f t="shared" si="67"/>
        <v>u13-u10+500*x13_10+(500-30-60)*x10_13&lt;=500-60;</v>
      </c>
      <c r="AC161" s="3" t="str">
        <f t="shared" si="68"/>
        <v>t13-t10+200*x13_10+(200-30-60)*x10_13&lt;=200-60;</v>
      </c>
    </row>
    <row r="162" spans="1:29">
      <c r="A162">
        <v>10</v>
      </c>
      <c r="B162">
        <v>14</v>
      </c>
      <c r="D162" t="str">
        <f t="shared" si="56"/>
        <v>u10</v>
      </c>
      <c r="E162" t="str">
        <f t="shared" si="57"/>
        <v>u14</v>
      </c>
      <c r="F162" t="str">
        <f t="shared" si="58"/>
        <v>x10_14</v>
      </c>
      <c r="G162" t="str">
        <f t="shared" si="59"/>
        <v>x14_10</v>
      </c>
      <c r="H162">
        <f>VLOOKUP($A162,Sheet2!$A$2:$C$21,2,FALSE)</f>
        <v>60</v>
      </c>
      <c r="I162">
        <f>VLOOKUP($B162,Sheet2!$A$2:$C$21,2,FALSE)</f>
        <v>20</v>
      </c>
      <c r="J162" s="8" t="str">
        <f t="shared" si="60"/>
        <v>t10</v>
      </c>
      <c r="K162" s="8" t="str">
        <f t="shared" si="61"/>
        <v>t14</v>
      </c>
      <c r="L162">
        <f t="shared" si="69"/>
        <v>500</v>
      </c>
      <c r="N162">
        <f t="shared" si="70"/>
        <v>200</v>
      </c>
      <c r="O162" s="20" t="str">
        <f t="shared" si="62"/>
        <v>u10-u14+500*x10_14+(500-60-20)*x14_10&lt;=500-20;</v>
      </c>
      <c r="Q162" s="3" t="str">
        <f t="shared" si="63"/>
        <v>t10-t14+200*x10_14+(200-60-20)*x14_10&lt;=200-20;</v>
      </c>
      <c r="S162" s="29"/>
      <c r="T162" s="26"/>
      <c r="U162" s="28"/>
      <c r="V162" t="str">
        <f t="shared" si="64"/>
        <v>s10_14</v>
      </c>
      <c r="W162" s="5">
        <f>Sheet1!K38</f>
        <v>1</v>
      </c>
      <c r="X162" s="6" t="str">
        <f t="shared" si="65"/>
        <v>s14_10</v>
      </c>
      <c r="Y162" s="6">
        <f t="shared" si="66"/>
        <v>1</v>
      </c>
      <c r="AA162" s="20" t="str">
        <f t="shared" si="67"/>
        <v>u14-u10+500*x14_10+(500-20-60)*x10_14&lt;=500-60;</v>
      </c>
      <c r="AC162" s="3" t="str">
        <f t="shared" si="68"/>
        <v>t14-t10+200*x14_10+(200-20-60)*x10_14&lt;=200-60;</v>
      </c>
    </row>
    <row r="163" spans="1:29" hidden="1">
      <c r="A163">
        <v>10</v>
      </c>
      <c r="B163">
        <v>15</v>
      </c>
      <c r="D163" t="str">
        <f t="shared" si="56"/>
        <v>u10</v>
      </c>
      <c r="E163" t="str">
        <f t="shared" si="57"/>
        <v>u15</v>
      </c>
      <c r="F163" t="str">
        <f t="shared" si="58"/>
        <v>x10_15</v>
      </c>
      <c r="G163" t="str">
        <f t="shared" si="59"/>
        <v>x15_10</v>
      </c>
      <c r="H163">
        <f>VLOOKUP($A163,Sheet2!$A$2:$C$21,2,FALSE)</f>
        <v>60</v>
      </c>
      <c r="I163">
        <f>VLOOKUP($B163,Sheet2!$A$2:$C$21,2,FALSE)</f>
        <v>10</v>
      </c>
      <c r="J163" s="8" t="str">
        <f t="shared" si="60"/>
        <v>t10</v>
      </c>
      <c r="K163" s="8" t="str">
        <f t="shared" si="61"/>
        <v>t15</v>
      </c>
      <c r="L163">
        <f t="shared" si="69"/>
        <v>500</v>
      </c>
      <c r="N163">
        <f t="shared" si="70"/>
        <v>200</v>
      </c>
      <c r="O163" s="20" t="str">
        <f t="shared" si="62"/>
        <v>u10-u15+500*x10_15+(500-60-10)*x15_10&lt;=500-10;</v>
      </c>
      <c r="Q163" s="3" t="str">
        <f t="shared" si="63"/>
        <v>t10-t15+200*x10_15+(200-60-10)*x15_10&lt;=200-10;</v>
      </c>
      <c r="S163" s="29"/>
      <c r="T163" s="26"/>
      <c r="U163" s="28"/>
      <c r="V163" t="str">
        <f t="shared" si="64"/>
        <v>s10_15</v>
      </c>
      <c r="W163" s="5">
        <f>Sheet1!K39</f>
        <v>0</v>
      </c>
      <c r="X163" s="6" t="str">
        <f t="shared" si="65"/>
        <v>s15_10</v>
      </c>
      <c r="Y163" s="6">
        <f t="shared" si="66"/>
        <v>0</v>
      </c>
      <c r="AA163" s="20" t="str">
        <f t="shared" si="67"/>
        <v>u15-u10+500*x15_10+(500-10-60)*x10_15&lt;=500-60;</v>
      </c>
      <c r="AC163" s="3" t="str">
        <f t="shared" si="68"/>
        <v>t15-t10+200*x15_10+(200-10-60)*x10_15&lt;=200-60;</v>
      </c>
    </row>
    <row r="164" spans="1:29" hidden="1">
      <c r="A164">
        <v>10</v>
      </c>
      <c r="B164">
        <v>16</v>
      </c>
      <c r="D164" t="str">
        <f t="shared" si="56"/>
        <v>u10</v>
      </c>
      <c r="E164" t="str">
        <f t="shared" si="57"/>
        <v>u16</v>
      </c>
      <c r="F164" t="str">
        <f t="shared" si="58"/>
        <v>x10_16</v>
      </c>
      <c r="G164" t="str">
        <f t="shared" si="59"/>
        <v>x16_10</v>
      </c>
      <c r="H164">
        <f>VLOOKUP($A164,Sheet2!$A$2:$C$21,2,FALSE)</f>
        <v>60</v>
      </c>
      <c r="I164">
        <f>VLOOKUP($B164,Sheet2!$A$2:$C$21,2,FALSE)</f>
        <v>55</v>
      </c>
      <c r="J164" s="8" t="str">
        <f t="shared" si="60"/>
        <v>t10</v>
      </c>
      <c r="K164" s="8" t="str">
        <f t="shared" si="61"/>
        <v>t16</v>
      </c>
      <c r="L164">
        <f t="shared" si="69"/>
        <v>500</v>
      </c>
      <c r="N164">
        <f t="shared" si="70"/>
        <v>200</v>
      </c>
      <c r="O164" s="20" t="str">
        <f t="shared" si="62"/>
        <v>u10-u16+500*x10_16+(500-60-55)*x16_10&lt;=500-55;</v>
      </c>
      <c r="Q164" s="3" t="str">
        <f t="shared" si="63"/>
        <v>t10-t16+200*x10_16+(200-60-55)*x16_10&lt;=200-55;</v>
      </c>
      <c r="S164" s="29"/>
      <c r="T164" s="26"/>
      <c r="U164" s="28"/>
      <c r="V164" t="str">
        <f t="shared" si="64"/>
        <v>s10_16</v>
      </c>
      <c r="W164" s="5">
        <f>Sheet1!K40</f>
        <v>0</v>
      </c>
      <c r="X164" s="6" t="str">
        <f t="shared" si="65"/>
        <v>s16_10</v>
      </c>
      <c r="Y164" s="6">
        <f t="shared" si="66"/>
        <v>0</v>
      </c>
      <c r="AA164" s="20" t="str">
        <f t="shared" si="67"/>
        <v>u16-u10+500*x16_10+(500-55-60)*x10_16&lt;=500-60;</v>
      </c>
      <c r="AC164" s="3" t="str">
        <f t="shared" si="68"/>
        <v>t16-t10+200*x16_10+(200-55-60)*x10_16&lt;=200-60;</v>
      </c>
    </row>
    <row r="165" spans="1:29" hidden="1">
      <c r="A165">
        <v>10</v>
      </c>
      <c r="B165">
        <v>17</v>
      </c>
      <c r="D165" t="str">
        <f t="shared" si="56"/>
        <v>u10</v>
      </c>
      <c r="E165" t="str">
        <f t="shared" si="57"/>
        <v>u17</v>
      </c>
      <c r="F165" t="str">
        <f t="shared" si="58"/>
        <v>x10_17</v>
      </c>
      <c r="G165" t="str">
        <f t="shared" si="59"/>
        <v>x17_10</v>
      </c>
      <c r="H165">
        <f>VLOOKUP($A165,Sheet2!$A$2:$C$21,2,FALSE)</f>
        <v>60</v>
      </c>
      <c r="I165">
        <f>VLOOKUP($B165,Sheet2!$A$2:$C$21,2,FALSE)</f>
        <v>45</v>
      </c>
      <c r="J165" s="8" t="str">
        <f t="shared" si="60"/>
        <v>t10</v>
      </c>
      <c r="K165" s="8" t="str">
        <f t="shared" si="61"/>
        <v>t17</v>
      </c>
      <c r="L165">
        <f t="shared" si="69"/>
        <v>500</v>
      </c>
      <c r="N165">
        <f t="shared" si="70"/>
        <v>200</v>
      </c>
      <c r="O165" s="20" t="str">
        <f t="shared" si="62"/>
        <v>u10-u17+500*x10_17+(500-60-45)*x17_10&lt;=500-45;</v>
      </c>
      <c r="Q165" s="3" t="str">
        <f t="shared" si="63"/>
        <v>t10-t17+200*x10_17+(200-60-45)*x17_10&lt;=200-45;</v>
      </c>
      <c r="S165" s="29"/>
      <c r="T165" s="26"/>
      <c r="U165" s="28"/>
      <c r="V165" t="str">
        <f t="shared" si="64"/>
        <v>s10_17</v>
      </c>
      <c r="W165" s="5">
        <f>Sheet1!K41</f>
        <v>0</v>
      </c>
      <c r="X165" s="6" t="str">
        <f t="shared" si="65"/>
        <v>s17_10</v>
      </c>
      <c r="Y165" s="6">
        <f t="shared" si="66"/>
        <v>0</v>
      </c>
      <c r="AA165" s="20" t="str">
        <f t="shared" si="67"/>
        <v>u17-u10+500*x17_10+(500-45-60)*x10_17&lt;=500-60;</v>
      </c>
      <c r="AC165" s="3" t="str">
        <f t="shared" si="68"/>
        <v>t17-t10+200*x17_10+(200-45-60)*x10_17&lt;=200-60;</v>
      </c>
    </row>
    <row r="166" spans="1:29" hidden="1">
      <c r="A166">
        <v>10</v>
      </c>
      <c r="B166">
        <v>18</v>
      </c>
      <c r="D166" t="str">
        <f t="shared" si="56"/>
        <v>u10</v>
      </c>
      <c r="E166" t="str">
        <f t="shared" si="57"/>
        <v>u18</v>
      </c>
      <c r="F166" t="str">
        <f t="shared" si="58"/>
        <v>x10_18</v>
      </c>
      <c r="G166" t="str">
        <f t="shared" si="59"/>
        <v>x18_10</v>
      </c>
      <c r="H166">
        <f>VLOOKUP($A166,Sheet2!$A$2:$C$21,2,FALSE)</f>
        <v>60</v>
      </c>
      <c r="I166">
        <f>VLOOKUP($B166,Sheet2!$A$2:$C$21,2,FALSE)</f>
        <v>35</v>
      </c>
      <c r="J166" s="8" t="str">
        <f t="shared" si="60"/>
        <v>t10</v>
      </c>
      <c r="K166" s="8" t="str">
        <f t="shared" si="61"/>
        <v>t18</v>
      </c>
      <c r="L166">
        <f t="shared" si="69"/>
        <v>500</v>
      </c>
      <c r="N166">
        <f t="shared" si="70"/>
        <v>200</v>
      </c>
      <c r="O166" s="20" t="str">
        <f t="shared" si="62"/>
        <v>u10-u18+500*x10_18+(500-60-35)*x18_10&lt;=500-35;</v>
      </c>
      <c r="Q166" s="3" t="str">
        <f t="shared" si="63"/>
        <v>t10-t18+200*x10_18+(200-60-35)*x18_10&lt;=200-35;</v>
      </c>
      <c r="S166" s="29"/>
      <c r="T166" s="26"/>
      <c r="U166" s="28"/>
      <c r="V166" t="str">
        <f t="shared" si="64"/>
        <v>s10_18</v>
      </c>
      <c r="W166" s="5">
        <f>Sheet1!K42</f>
        <v>0</v>
      </c>
      <c r="X166" s="6" t="str">
        <f t="shared" si="65"/>
        <v>s18_10</v>
      </c>
      <c r="Y166" s="6">
        <f t="shared" si="66"/>
        <v>0</v>
      </c>
      <c r="AA166" s="20" t="str">
        <f t="shared" si="67"/>
        <v>u18-u10+500*x18_10+(500-35-60)*x10_18&lt;=500-60;</v>
      </c>
      <c r="AC166" s="3" t="str">
        <f t="shared" si="68"/>
        <v>t18-t10+200*x18_10+(200-35-60)*x10_18&lt;=200-60;</v>
      </c>
    </row>
    <row r="167" spans="1:29" hidden="1">
      <c r="A167">
        <v>10</v>
      </c>
      <c r="B167">
        <v>19</v>
      </c>
      <c r="D167" t="str">
        <f t="shared" si="56"/>
        <v>u10</v>
      </c>
      <c r="E167" t="str">
        <f t="shared" si="57"/>
        <v>u19</v>
      </c>
      <c r="F167" t="str">
        <f t="shared" si="58"/>
        <v>x10_19</v>
      </c>
      <c r="G167" t="str">
        <f t="shared" si="59"/>
        <v>x19_10</v>
      </c>
      <c r="H167">
        <f>VLOOKUP($A167,Sheet2!$A$2:$C$21,2,FALSE)</f>
        <v>60</v>
      </c>
      <c r="I167">
        <f>VLOOKUP($B167,Sheet2!$A$2:$C$21,2,FALSE)</f>
        <v>22</v>
      </c>
      <c r="J167" s="8" t="str">
        <f t="shared" si="60"/>
        <v>t10</v>
      </c>
      <c r="K167" s="8" t="str">
        <f t="shared" si="61"/>
        <v>t19</v>
      </c>
      <c r="L167">
        <f t="shared" si="69"/>
        <v>500</v>
      </c>
      <c r="N167">
        <f t="shared" si="70"/>
        <v>200</v>
      </c>
      <c r="O167" s="20" t="str">
        <f t="shared" si="62"/>
        <v>u10-u19+500*x10_19+(500-60-22)*x19_10&lt;=500-22;</v>
      </c>
      <c r="Q167" s="3" t="str">
        <f t="shared" si="63"/>
        <v>t10-t19+200*x10_19+(200-60-22)*x19_10&lt;=200-22;</v>
      </c>
      <c r="S167" s="29"/>
      <c r="T167" s="26"/>
      <c r="U167" s="28"/>
      <c r="V167" t="str">
        <f t="shared" si="64"/>
        <v>s10_19</v>
      </c>
      <c r="W167" s="5">
        <f>Sheet1!K43</f>
        <v>0</v>
      </c>
      <c r="X167" s="6" t="str">
        <f t="shared" si="65"/>
        <v>s19_10</v>
      </c>
      <c r="Y167" s="6">
        <f t="shared" si="66"/>
        <v>0</v>
      </c>
      <c r="AA167" s="20" t="str">
        <f t="shared" si="67"/>
        <v>u19-u10+500*x19_10+(500-22-60)*x10_19&lt;=500-60;</v>
      </c>
      <c r="AC167" s="3" t="str">
        <f t="shared" si="68"/>
        <v>t19-t10+200*x19_10+(200-22-60)*x10_19&lt;=200-60;</v>
      </c>
    </row>
    <row r="168" spans="1:29" hidden="1">
      <c r="A168">
        <v>10</v>
      </c>
      <c r="B168">
        <v>20</v>
      </c>
      <c r="D168" t="str">
        <f t="shared" si="56"/>
        <v>u10</v>
      </c>
      <c r="E168" t="str">
        <f t="shared" si="57"/>
        <v>u20</v>
      </c>
      <c r="F168" t="str">
        <f t="shared" si="58"/>
        <v>x10_20</v>
      </c>
      <c r="G168" t="str">
        <f t="shared" si="59"/>
        <v>x20_10</v>
      </c>
      <c r="H168">
        <f>VLOOKUP($A168,Sheet2!$A$2:$C$21,2,FALSE)</f>
        <v>60</v>
      </c>
      <c r="I168">
        <f>VLOOKUP($B168,Sheet2!$A$2:$C$21,2,FALSE)</f>
        <v>10</v>
      </c>
      <c r="J168" s="8" t="str">
        <f t="shared" si="60"/>
        <v>t10</v>
      </c>
      <c r="K168" s="8" t="str">
        <f t="shared" si="61"/>
        <v>t20</v>
      </c>
      <c r="L168">
        <f t="shared" si="69"/>
        <v>500</v>
      </c>
      <c r="N168">
        <f t="shared" si="70"/>
        <v>200</v>
      </c>
      <c r="O168" s="20" t="str">
        <f t="shared" si="62"/>
        <v>u10-u20+500*x10_20+(500-60-10)*x20_10&lt;=500-10;</v>
      </c>
      <c r="Q168" s="3" t="str">
        <f t="shared" si="63"/>
        <v>t10-t20+200*x10_20+(200-60-10)*x20_10&lt;=200-10;</v>
      </c>
      <c r="S168" s="29"/>
      <c r="T168" s="26"/>
      <c r="U168" s="28"/>
      <c r="V168" t="str">
        <f t="shared" si="64"/>
        <v>s10_20</v>
      </c>
      <c r="W168" s="5">
        <f>Sheet1!K44</f>
        <v>0</v>
      </c>
      <c r="X168" s="6" t="str">
        <f t="shared" si="65"/>
        <v>s20_10</v>
      </c>
      <c r="Y168" s="6">
        <f t="shared" si="66"/>
        <v>0</v>
      </c>
      <c r="AA168" s="20" t="str">
        <f t="shared" si="67"/>
        <v>u20-u10+500*x20_10+(500-10-60)*x10_20&lt;=500-60;</v>
      </c>
      <c r="AC168" s="3" t="str">
        <f t="shared" si="68"/>
        <v>t20-t10+200*x20_10+(200-10-60)*x10_20&lt;=200-60;</v>
      </c>
    </row>
    <row r="169" spans="1:29" hidden="1">
      <c r="A169">
        <v>11</v>
      </c>
      <c r="B169">
        <v>12</v>
      </c>
      <c r="D169" t="str">
        <f t="shared" si="56"/>
        <v>u11</v>
      </c>
      <c r="E169" t="str">
        <f t="shared" si="57"/>
        <v>u12</v>
      </c>
      <c r="F169" t="str">
        <f t="shared" si="58"/>
        <v>x11_12</v>
      </c>
      <c r="G169" t="str">
        <f t="shared" si="59"/>
        <v>x12_11</v>
      </c>
      <c r="H169">
        <f>VLOOKUP($A169,Sheet2!$A$2:$C$21,2,FALSE)</f>
        <v>50</v>
      </c>
      <c r="I169">
        <f>VLOOKUP($B169,Sheet2!$A$2:$C$21,2,FALSE)</f>
        <v>40</v>
      </c>
      <c r="J169" s="8" t="str">
        <f t="shared" si="60"/>
        <v>t11</v>
      </c>
      <c r="K169" s="8" t="str">
        <f t="shared" si="61"/>
        <v>t12</v>
      </c>
      <c r="L169">
        <f t="shared" si="69"/>
        <v>500</v>
      </c>
      <c r="N169">
        <f t="shared" si="70"/>
        <v>200</v>
      </c>
      <c r="O169" s="20" t="str">
        <f t="shared" si="62"/>
        <v>u11-u12+500*x11_12+(500-50-40)*x12_11&lt;=500-40;</v>
      </c>
      <c r="Q169" s="3" t="str">
        <f t="shared" si="63"/>
        <v>t11-t12+200*x11_12+(200-50-40)*x12_11&lt;=200-40;</v>
      </c>
      <c r="S169" s="29"/>
      <c r="T169" s="26"/>
      <c r="U169" s="28"/>
      <c r="V169" t="str">
        <f t="shared" si="64"/>
        <v>s11_12</v>
      </c>
      <c r="W169" s="5">
        <f>Sheet1!L36</f>
        <v>0</v>
      </c>
      <c r="X169" s="6" t="str">
        <f t="shared" si="65"/>
        <v>s12_11</v>
      </c>
      <c r="Y169" s="6">
        <f t="shared" si="66"/>
        <v>0</v>
      </c>
      <c r="AA169" s="20" t="str">
        <f t="shared" si="67"/>
        <v>u12-u11+500*x12_11+(500-40-50)*x11_12&lt;=500-50;</v>
      </c>
      <c r="AC169" s="3" t="str">
        <f t="shared" si="68"/>
        <v>t12-t11+200*x12_11+(200-40-50)*x11_12&lt;=200-50;</v>
      </c>
    </row>
    <row r="170" spans="1:29" hidden="1">
      <c r="A170">
        <v>11</v>
      </c>
      <c r="B170">
        <v>13</v>
      </c>
      <c r="D170" t="str">
        <f t="shared" si="56"/>
        <v>u11</v>
      </c>
      <c r="E170" t="str">
        <f t="shared" si="57"/>
        <v>u13</v>
      </c>
      <c r="F170" t="str">
        <f t="shared" si="58"/>
        <v>x11_13</v>
      </c>
      <c r="G170" t="str">
        <f t="shared" si="59"/>
        <v>x13_11</v>
      </c>
      <c r="H170">
        <f>VLOOKUP($A170,Sheet2!$A$2:$C$21,2,FALSE)</f>
        <v>50</v>
      </c>
      <c r="I170">
        <f>VLOOKUP($B170,Sheet2!$A$2:$C$21,2,FALSE)</f>
        <v>30</v>
      </c>
      <c r="J170" s="8" t="str">
        <f t="shared" si="60"/>
        <v>t11</v>
      </c>
      <c r="K170" s="8" t="str">
        <f t="shared" si="61"/>
        <v>t13</v>
      </c>
      <c r="L170">
        <f t="shared" si="69"/>
        <v>500</v>
      </c>
      <c r="N170">
        <f t="shared" si="70"/>
        <v>200</v>
      </c>
      <c r="O170" s="20" t="str">
        <f t="shared" si="62"/>
        <v>u11-u13+500*x11_13+(500-50-30)*x13_11&lt;=500-30;</v>
      </c>
      <c r="Q170" s="3" t="str">
        <f t="shared" si="63"/>
        <v>t11-t13+200*x11_13+(200-50-30)*x13_11&lt;=200-30;</v>
      </c>
      <c r="S170" s="29"/>
      <c r="T170" s="26"/>
      <c r="U170" s="28"/>
      <c r="V170" t="str">
        <f t="shared" si="64"/>
        <v>s11_13</v>
      </c>
      <c r="W170" s="5">
        <f>Sheet1!L37</f>
        <v>0</v>
      </c>
      <c r="X170" s="6" t="str">
        <f t="shared" si="65"/>
        <v>s13_11</v>
      </c>
      <c r="Y170" s="6">
        <f t="shared" si="66"/>
        <v>0</v>
      </c>
      <c r="AA170" s="20" t="str">
        <f t="shared" si="67"/>
        <v>u13-u11+500*x13_11+(500-30-50)*x11_13&lt;=500-50;</v>
      </c>
      <c r="AC170" s="3" t="str">
        <f t="shared" si="68"/>
        <v>t13-t11+200*x13_11+(200-30-50)*x11_13&lt;=200-50;</v>
      </c>
    </row>
    <row r="171" spans="1:29" hidden="1">
      <c r="A171">
        <v>11</v>
      </c>
      <c r="B171">
        <v>14</v>
      </c>
      <c r="D171" t="str">
        <f t="shared" si="56"/>
        <v>u11</v>
      </c>
      <c r="E171" t="str">
        <f t="shared" si="57"/>
        <v>u14</v>
      </c>
      <c r="F171" t="str">
        <f t="shared" si="58"/>
        <v>x11_14</v>
      </c>
      <c r="G171" t="str">
        <f t="shared" si="59"/>
        <v>x14_11</v>
      </c>
      <c r="H171">
        <f>VLOOKUP($A171,Sheet2!$A$2:$C$21,2,FALSE)</f>
        <v>50</v>
      </c>
      <c r="I171">
        <f>VLOOKUP($B171,Sheet2!$A$2:$C$21,2,FALSE)</f>
        <v>20</v>
      </c>
      <c r="J171" s="8" t="str">
        <f t="shared" si="60"/>
        <v>t11</v>
      </c>
      <c r="K171" s="8" t="str">
        <f t="shared" si="61"/>
        <v>t14</v>
      </c>
      <c r="L171">
        <f t="shared" si="69"/>
        <v>500</v>
      </c>
      <c r="N171">
        <f t="shared" si="70"/>
        <v>200</v>
      </c>
      <c r="O171" s="20" t="str">
        <f t="shared" si="62"/>
        <v>u11-u14+500*x11_14+(500-50-20)*x14_11&lt;=500-20;</v>
      </c>
      <c r="Q171" s="3" t="str">
        <f t="shared" si="63"/>
        <v>t11-t14+200*x11_14+(200-50-20)*x14_11&lt;=200-20;</v>
      </c>
      <c r="S171" s="29"/>
      <c r="T171" s="26"/>
      <c r="U171" s="28"/>
      <c r="V171" t="str">
        <f t="shared" si="64"/>
        <v>s11_14</v>
      </c>
      <c r="W171" s="5">
        <f>Sheet1!L38</f>
        <v>0</v>
      </c>
      <c r="X171" s="6" t="str">
        <f t="shared" si="65"/>
        <v>s14_11</v>
      </c>
      <c r="Y171" s="6">
        <f t="shared" si="66"/>
        <v>0</v>
      </c>
      <c r="AA171" s="20" t="str">
        <f t="shared" si="67"/>
        <v>u14-u11+500*x14_11+(500-20-50)*x11_14&lt;=500-50;</v>
      </c>
      <c r="AC171" s="3" t="str">
        <f t="shared" si="68"/>
        <v>t14-t11+200*x14_11+(200-20-50)*x11_14&lt;=200-50;</v>
      </c>
    </row>
    <row r="172" spans="1:29" hidden="1">
      <c r="A172">
        <v>11</v>
      </c>
      <c r="B172">
        <v>15</v>
      </c>
      <c r="D172" t="str">
        <f t="shared" si="56"/>
        <v>u11</v>
      </c>
      <c r="E172" t="str">
        <f t="shared" si="57"/>
        <v>u15</v>
      </c>
      <c r="F172" t="str">
        <f t="shared" si="58"/>
        <v>x11_15</v>
      </c>
      <c r="G172" t="str">
        <f t="shared" si="59"/>
        <v>x15_11</v>
      </c>
      <c r="H172">
        <f>VLOOKUP($A172,Sheet2!$A$2:$C$21,2,FALSE)</f>
        <v>50</v>
      </c>
      <c r="I172">
        <f>VLOOKUP($B172,Sheet2!$A$2:$C$21,2,FALSE)</f>
        <v>10</v>
      </c>
      <c r="J172" s="8" t="str">
        <f t="shared" si="60"/>
        <v>t11</v>
      </c>
      <c r="K172" s="8" t="str">
        <f t="shared" si="61"/>
        <v>t15</v>
      </c>
      <c r="L172">
        <f t="shared" si="69"/>
        <v>500</v>
      </c>
      <c r="N172">
        <f t="shared" si="70"/>
        <v>200</v>
      </c>
      <c r="O172" s="20" t="str">
        <f t="shared" si="62"/>
        <v>u11-u15+500*x11_15+(500-50-10)*x15_11&lt;=500-10;</v>
      </c>
      <c r="Q172" s="3" t="str">
        <f t="shared" si="63"/>
        <v>t11-t15+200*x11_15+(200-50-10)*x15_11&lt;=200-10;</v>
      </c>
      <c r="S172" s="29"/>
      <c r="T172" s="26"/>
      <c r="U172" s="28"/>
      <c r="V172" t="str">
        <f t="shared" si="64"/>
        <v>s11_15</v>
      </c>
      <c r="W172" s="5">
        <f>Sheet1!L39</f>
        <v>0</v>
      </c>
      <c r="X172" s="6" t="str">
        <f t="shared" si="65"/>
        <v>s15_11</v>
      </c>
      <c r="Y172" s="6">
        <f t="shared" si="66"/>
        <v>0</v>
      </c>
      <c r="AA172" s="20" t="str">
        <f t="shared" si="67"/>
        <v>u15-u11+500*x15_11+(500-10-50)*x11_15&lt;=500-50;</v>
      </c>
      <c r="AC172" s="3" t="str">
        <f t="shared" si="68"/>
        <v>t15-t11+200*x15_11+(200-10-50)*x11_15&lt;=200-50;</v>
      </c>
    </row>
    <row r="173" spans="1:29" hidden="1">
      <c r="A173">
        <v>11</v>
      </c>
      <c r="B173">
        <v>16</v>
      </c>
      <c r="D173" t="str">
        <f t="shared" si="56"/>
        <v>u11</v>
      </c>
      <c r="E173" t="str">
        <f t="shared" si="57"/>
        <v>u16</v>
      </c>
      <c r="F173" t="str">
        <f t="shared" si="58"/>
        <v>x11_16</v>
      </c>
      <c r="G173" t="str">
        <f t="shared" si="59"/>
        <v>x16_11</v>
      </c>
      <c r="H173">
        <f>VLOOKUP($A173,Sheet2!$A$2:$C$21,2,FALSE)</f>
        <v>50</v>
      </c>
      <c r="I173">
        <f>VLOOKUP($B173,Sheet2!$A$2:$C$21,2,FALSE)</f>
        <v>55</v>
      </c>
      <c r="J173" s="8" t="str">
        <f t="shared" si="60"/>
        <v>t11</v>
      </c>
      <c r="K173" s="8" t="str">
        <f t="shared" si="61"/>
        <v>t16</v>
      </c>
      <c r="L173">
        <f t="shared" si="69"/>
        <v>500</v>
      </c>
      <c r="N173">
        <f t="shared" si="70"/>
        <v>200</v>
      </c>
      <c r="O173" s="20" t="str">
        <f t="shared" si="62"/>
        <v>u11-u16+500*x11_16+(500-50-55)*x16_11&lt;=500-55;</v>
      </c>
      <c r="Q173" s="3" t="str">
        <f t="shared" si="63"/>
        <v>t11-t16+200*x11_16+(200-50-55)*x16_11&lt;=200-55;</v>
      </c>
      <c r="S173" s="29"/>
      <c r="T173" s="26"/>
      <c r="U173" s="28"/>
      <c r="V173" t="str">
        <f t="shared" si="64"/>
        <v>s11_16</v>
      </c>
      <c r="W173" s="5">
        <f>Sheet1!L40</f>
        <v>0</v>
      </c>
      <c r="X173" s="6" t="str">
        <f t="shared" si="65"/>
        <v>s16_11</v>
      </c>
      <c r="Y173" s="6">
        <f t="shared" si="66"/>
        <v>0</v>
      </c>
      <c r="AA173" s="20" t="str">
        <f t="shared" si="67"/>
        <v>u16-u11+500*x16_11+(500-55-50)*x11_16&lt;=500-50;</v>
      </c>
      <c r="AC173" s="3" t="str">
        <f t="shared" si="68"/>
        <v>t16-t11+200*x16_11+(200-55-50)*x11_16&lt;=200-50;</v>
      </c>
    </row>
    <row r="174" spans="1:29" hidden="1">
      <c r="A174">
        <v>11</v>
      </c>
      <c r="B174">
        <v>17</v>
      </c>
      <c r="D174" t="str">
        <f t="shared" si="56"/>
        <v>u11</v>
      </c>
      <c r="E174" t="str">
        <f t="shared" si="57"/>
        <v>u17</v>
      </c>
      <c r="F174" t="str">
        <f t="shared" si="58"/>
        <v>x11_17</v>
      </c>
      <c r="G174" t="str">
        <f t="shared" si="59"/>
        <v>x17_11</v>
      </c>
      <c r="H174">
        <f>VLOOKUP($A174,Sheet2!$A$2:$C$21,2,FALSE)</f>
        <v>50</v>
      </c>
      <c r="I174">
        <f>VLOOKUP($B174,Sheet2!$A$2:$C$21,2,FALSE)</f>
        <v>45</v>
      </c>
      <c r="J174" s="8" t="str">
        <f t="shared" si="60"/>
        <v>t11</v>
      </c>
      <c r="K174" s="8" t="str">
        <f t="shared" si="61"/>
        <v>t17</v>
      </c>
      <c r="L174">
        <f t="shared" si="69"/>
        <v>500</v>
      </c>
      <c r="N174">
        <f t="shared" si="70"/>
        <v>200</v>
      </c>
      <c r="O174" s="20" t="str">
        <f t="shared" si="62"/>
        <v>u11-u17+500*x11_17+(500-50-45)*x17_11&lt;=500-45;</v>
      </c>
      <c r="Q174" s="3" t="str">
        <f t="shared" si="63"/>
        <v>t11-t17+200*x11_17+(200-50-45)*x17_11&lt;=200-45;</v>
      </c>
      <c r="S174" s="29"/>
      <c r="T174" s="26"/>
      <c r="U174" s="28"/>
      <c r="V174" t="str">
        <f t="shared" si="64"/>
        <v>s11_17</v>
      </c>
      <c r="W174" s="5">
        <f>Sheet1!L41</f>
        <v>0</v>
      </c>
      <c r="X174" s="6" t="str">
        <f t="shared" si="65"/>
        <v>s17_11</v>
      </c>
      <c r="Y174" s="6">
        <f t="shared" si="66"/>
        <v>0</v>
      </c>
      <c r="AA174" s="20" t="str">
        <f t="shared" si="67"/>
        <v>u17-u11+500*x17_11+(500-45-50)*x11_17&lt;=500-50;</v>
      </c>
      <c r="AC174" s="3" t="str">
        <f t="shared" si="68"/>
        <v>t17-t11+200*x17_11+(200-45-50)*x11_17&lt;=200-50;</v>
      </c>
    </row>
    <row r="175" spans="1:29" hidden="1">
      <c r="A175">
        <v>11</v>
      </c>
      <c r="B175">
        <v>18</v>
      </c>
      <c r="D175" t="str">
        <f t="shared" si="56"/>
        <v>u11</v>
      </c>
      <c r="E175" t="str">
        <f t="shared" si="57"/>
        <v>u18</v>
      </c>
      <c r="F175" t="str">
        <f t="shared" si="58"/>
        <v>x11_18</v>
      </c>
      <c r="G175" t="str">
        <f t="shared" si="59"/>
        <v>x18_11</v>
      </c>
      <c r="H175">
        <f>VLOOKUP($A175,Sheet2!$A$2:$C$21,2,FALSE)</f>
        <v>50</v>
      </c>
      <c r="I175">
        <f>VLOOKUP($B175,Sheet2!$A$2:$C$21,2,FALSE)</f>
        <v>35</v>
      </c>
      <c r="J175" s="8" t="str">
        <f t="shared" si="60"/>
        <v>t11</v>
      </c>
      <c r="K175" s="8" t="str">
        <f t="shared" si="61"/>
        <v>t18</v>
      </c>
      <c r="L175">
        <f t="shared" si="69"/>
        <v>500</v>
      </c>
      <c r="N175">
        <f t="shared" si="70"/>
        <v>200</v>
      </c>
      <c r="O175" s="20" t="str">
        <f t="shared" si="62"/>
        <v>u11-u18+500*x11_18+(500-50-35)*x18_11&lt;=500-35;</v>
      </c>
      <c r="Q175" s="3" t="str">
        <f t="shared" si="63"/>
        <v>t11-t18+200*x11_18+(200-50-35)*x18_11&lt;=200-35;</v>
      </c>
      <c r="S175" s="29"/>
      <c r="T175" s="26"/>
      <c r="U175" s="28"/>
      <c r="V175" t="str">
        <f t="shared" si="64"/>
        <v>s11_18</v>
      </c>
      <c r="W175" s="5">
        <f>Sheet1!L42</f>
        <v>0</v>
      </c>
      <c r="X175" s="6" t="str">
        <f t="shared" si="65"/>
        <v>s18_11</v>
      </c>
      <c r="Y175" s="6">
        <f t="shared" si="66"/>
        <v>0</v>
      </c>
      <c r="AA175" s="20" t="str">
        <f t="shared" si="67"/>
        <v>u18-u11+500*x18_11+(500-35-50)*x11_18&lt;=500-50;</v>
      </c>
      <c r="AC175" s="3" t="str">
        <f t="shared" si="68"/>
        <v>t18-t11+200*x18_11+(200-35-50)*x11_18&lt;=200-50;</v>
      </c>
    </row>
    <row r="176" spans="1:29" hidden="1">
      <c r="A176">
        <v>11</v>
      </c>
      <c r="B176">
        <v>19</v>
      </c>
      <c r="D176" t="str">
        <f t="shared" si="56"/>
        <v>u11</v>
      </c>
      <c r="E176" t="str">
        <f t="shared" si="57"/>
        <v>u19</v>
      </c>
      <c r="F176" t="str">
        <f t="shared" si="58"/>
        <v>x11_19</v>
      </c>
      <c r="G176" t="str">
        <f t="shared" si="59"/>
        <v>x19_11</v>
      </c>
      <c r="H176">
        <f>VLOOKUP($A176,Sheet2!$A$2:$C$21,2,FALSE)</f>
        <v>50</v>
      </c>
      <c r="I176">
        <f>VLOOKUP($B176,Sheet2!$A$2:$C$21,2,FALSE)</f>
        <v>22</v>
      </c>
      <c r="J176" s="8" t="str">
        <f t="shared" si="60"/>
        <v>t11</v>
      </c>
      <c r="K176" s="8" t="str">
        <f t="shared" si="61"/>
        <v>t19</v>
      </c>
      <c r="L176">
        <f t="shared" si="69"/>
        <v>500</v>
      </c>
      <c r="N176">
        <f t="shared" si="70"/>
        <v>200</v>
      </c>
      <c r="O176" s="20" t="str">
        <f t="shared" si="62"/>
        <v>u11-u19+500*x11_19+(500-50-22)*x19_11&lt;=500-22;</v>
      </c>
      <c r="Q176" s="3" t="str">
        <f t="shared" si="63"/>
        <v>t11-t19+200*x11_19+(200-50-22)*x19_11&lt;=200-22;</v>
      </c>
      <c r="S176" s="29"/>
      <c r="T176" s="26"/>
      <c r="U176" s="28"/>
      <c r="V176" t="str">
        <f t="shared" si="64"/>
        <v>s11_19</v>
      </c>
      <c r="W176" s="5">
        <f>Sheet1!L43</f>
        <v>0</v>
      </c>
      <c r="X176" s="6" t="str">
        <f t="shared" si="65"/>
        <v>s19_11</v>
      </c>
      <c r="Y176" s="6">
        <f t="shared" si="66"/>
        <v>0</v>
      </c>
      <c r="AA176" s="20" t="str">
        <f t="shared" si="67"/>
        <v>u19-u11+500*x19_11+(500-22-50)*x11_19&lt;=500-50;</v>
      </c>
      <c r="AC176" s="3" t="str">
        <f t="shared" si="68"/>
        <v>t19-t11+200*x19_11+(200-22-50)*x11_19&lt;=200-50;</v>
      </c>
    </row>
    <row r="177" spans="1:29" hidden="1">
      <c r="A177">
        <v>11</v>
      </c>
      <c r="B177">
        <v>20</v>
      </c>
      <c r="D177" t="str">
        <f t="shared" si="56"/>
        <v>u11</v>
      </c>
      <c r="E177" t="str">
        <f t="shared" si="57"/>
        <v>u20</v>
      </c>
      <c r="F177" t="str">
        <f t="shared" si="58"/>
        <v>x11_20</v>
      </c>
      <c r="G177" t="str">
        <f t="shared" si="59"/>
        <v>x20_11</v>
      </c>
      <c r="H177">
        <f>VLOOKUP($A177,Sheet2!$A$2:$C$21,2,FALSE)</f>
        <v>50</v>
      </c>
      <c r="I177">
        <f>VLOOKUP($B177,Sheet2!$A$2:$C$21,2,FALSE)</f>
        <v>10</v>
      </c>
      <c r="J177" s="8" t="str">
        <f t="shared" si="60"/>
        <v>t11</v>
      </c>
      <c r="K177" s="8" t="str">
        <f t="shared" si="61"/>
        <v>t20</v>
      </c>
      <c r="L177">
        <f t="shared" si="69"/>
        <v>500</v>
      </c>
      <c r="N177">
        <f t="shared" si="70"/>
        <v>200</v>
      </c>
      <c r="O177" s="20" t="str">
        <f t="shared" si="62"/>
        <v>u11-u20+500*x11_20+(500-50-10)*x20_11&lt;=500-10;</v>
      </c>
      <c r="Q177" s="3" t="str">
        <f t="shared" si="63"/>
        <v>t11-t20+200*x11_20+(200-50-10)*x20_11&lt;=200-10;</v>
      </c>
      <c r="S177" s="29"/>
      <c r="T177" s="26"/>
      <c r="U177" s="28"/>
      <c r="V177" t="str">
        <f t="shared" si="64"/>
        <v>s11_20</v>
      </c>
      <c r="W177" s="5">
        <f>Sheet1!L44</f>
        <v>0</v>
      </c>
      <c r="X177" s="6" t="str">
        <f t="shared" si="65"/>
        <v>s20_11</v>
      </c>
      <c r="Y177" s="6">
        <f t="shared" si="66"/>
        <v>0</v>
      </c>
      <c r="AA177" s="20" t="str">
        <f t="shared" si="67"/>
        <v>u20-u11+500*x20_11+(500-10-50)*x11_20&lt;=500-50;</v>
      </c>
      <c r="AC177" s="3" t="str">
        <f t="shared" si="68"/>
        <v>t20-t11+200*x20_11+(200-10-50)*x11_20&lt;=200-50;</v>
      </c>
    </row>
    <row r="178" spans="1:29" hidden="1">
      <c r="A178">
        <v>12</v>
      </c>
      <c r="B178">
        <v>13</v>
      </c>
      <c r="D178" t="str">
        <f t="shared" si="56"/>
        <v>u12</v>
      </c>
      <c r="E178" t="str">
        <f t="shared" si="57"/>
        <v>u13</v>
      </c>
      <c r="F178" t="str">
        <f t="shared" si="58"/>
        <v>x12_13</v>
      </c>
      <c r="G178" t="str">
        <f t="shared" si="59"/>
        <v>x13_12</v>
      </c>
      <c r="H178">
        <f>VLOOKUP($A178,Sheet2!$A$2:$C$21,2,FALSE)</f>
        <v>40</v>
      </c>
      <c r="I178">
        <f>VLOOKUP($B178,Sheet2!$A$2:$C$21,2,FALSE)</f>
        <v>30</v>
      </c>
      <c r="J178" s="8" t="str">
        <f t="shared" si="60"/>
        <v>t12</v>
      </c>
      <c r="K178" s="8" t="str">
        <f t="shared" si="61"/>
        <v>t13</v>
      </c>
      <c r="L178">
        <f t="shared" si="69"/>
        <v>500</v>
      </c>
      <c r="N178">
        <f t="shared" si="70"/>
        <v>200</v>
      </c>
      <c r="O178" s="20" t="str">
        <f t="shared" si="62"/>
        <v>u12-u13+500*x12_13+(500-40-30)*x13_12&lt;=500-30;</v>
      </c>
      <c r="Q178" s="3" t="str">
        <f t="shared" si="63"/>
        <v>t12-t13+200*x12_13+(200-40-30)*x13_12&lt;=200-30;</v>
      </c>
      <c r="S178" s="29"/>
      <c r="T178" s="26"/>
      <c r="U178" s="28"/>
      <c r="V178" t="str">
        <f t="shared" si="64"/>
        <v>s12_13</v>
      </c>
      <c r="W178" s="5">
        <f>Sheet1!M37</f>
        <v>0</v>
      </c>
      <c r="X178" s="6" t="str">
        <f t="shared" si="65"/>
        <v>s13_12</v>
      </c>
      <c r="Y178" s="6">
        <f t="shared" si="66"/>
        <v>0</v>
      </c>
      <c r="AA178" s="20" t="str">
        <f t="shared" si="67"/>
        <v>u13-u12+500*x13_12+(500-30-40)*x12_13&lt;=500-40;</v>
      </c>
      <c r="AC178" s="3" t="str">
        <f t="shared" si="68"/>
        <v>t13-t12+200*x13_12+(200-30-40)*x12_13&lt;=200-40;</v>
      </c>
    </row>
    <row r="179" spans="1:29" hidden="1">
      <c r="A179">
        <v>12</v>
      </c>
      <c r="B179">
        <v>14</v>
      </c>
      <c r="D179" t="str">
        <f t="shared" si="56"/>
        <v>u12</v>
      </c>
      <c r="E179" t="str">
        <f t="shared" si="57"/>
        <v>u14</v>
      </c>
      <c r="F179" t="str">
        <f t="shared" si="58"/>
        <v>x12_14</v>
      </c>
      <c r="G179" t="str">
        <f t="shared" si="59"/>
        <v>x14_12</v>
      </c>
      <c r="H179">
        <f>VLOOKUP($A179,Sheet2!$A$2:$C$21,2,FALSE)</f>
        <v>40</v>
      </c>
      <c r="I179">
        <f>VLOOKUP($B179,Sheet2!$A$2:$C$21,2,FALSE)</f>
        <v>20</v>
      </c>
      <c r="J179" s="8" t="str">
        <f t="shared" si="60"/>
        <v>t12</v>
      </c>
      <c r="K179" s="8" t="str">
        <f t="shared" si="61"/>
        <v>t14</v>
      </c>
      <c r="L179">
        <f t="shared" si="69"/>
        <v>500</v>
      </c>
      <c r="N179">
        <f t="shared" si="70"/>
        <v>200</v>
      </c>
      <c r="O179" s="20" t="str">
        <f t="shared" si="62"/>
        <v>u12-u14+500*x12_14+(500-40-20)*x14_12&lt;=500-20;</v>
      </c>
      <c r="Q179" s="3" t="str">
        <f t="shared" si="63"/>
        <v>t12-t14+200*x12_14+(200-40-20)*x14_12&lt;=200-20;</v>
      </c>
      <c r="S179" s="29"/>
      <c r="T179" s="26"/>
      <c r="U179" s="28"/>
      <c r="V179" t="str">
        <f t="shared" si="64"/>
        <v>s12_14</v>
      </c>
      <c r="W179" s="5">
        <f>Sheet1!M38</f>
        <v>0</v>
      </c>
      <c r="X179" s="6" t="str">
        <f t="shared" si="65"/>
        <v>s14_12</v>
      </c>
      <c r="Y179" s="6">
        <f t="shared" si="66"/>
        <v>0</v>
      </c>
      <c r="AA179" s="20" t="str">
        <f t="shared" si="67"/>
        <v>u14-u12+500*x14_12+(500-20-40)*x12_14&lt;=500-40;</v>
      </c>
      <c r="AC179" s="3" t="str">
        <f t="shared" si="68"/>
        <v>t14-t12+200*x14_12+(200-20-40)*x12_14&lt;=200-40;</v>
      </c>
    </row>
    <row r="180" spans="1:29" hidden="1">
      <c r="A180">
        <v>12</v>
      </c>
      <c r="B180">
        <v>15</v>
      </c>
      <c r="D180" t="str">
        <f t="shared" si="56"/>
        <v>u12</v>
      </c>
      <c r="E180" t="str">
        <f t="shared" si="57"/>
        <v>u15</v>
      </c>
      <c r="F180" t="str">
        <f t="shared" si="58"/>
        <v>x12_15</v>
      </c>
      <c r="G180" t="str">
        <f t="shared" si="59"/>
        <v>x15_12</v>
      </c>
      <c r="H180">
        <f>VLOOKUP($A180,Sheet2!$A$2:$C$21,2,FALSE)</f>
        <v>40</v>
      </c>
      <c r="I180">
        <f>VLOOKUP($B180,Sheet2!$A$2:$C$21,2,FALSE)</f>
        <v>10</v>
      </c>
      <c r="J180" s="8" t="str">
        <f t="shared" si="60"/>
        <v>t12</v>
      </c>
      <c r="K180" s="8" t="str">
        <f t="shared" si="61"/>
        <v>t15</v>
      </c>
      <c r="L180">
        <f t="shared" si="69"/>
        <v>500</v>
      </c>
      <c r="N180">
        <f t="shared" si="70"/>
        <v>200</v>
      </c>
      <c r="O180" s="20" t="str">
        <f t="shared" si="62"/>
        <v>u12-u15+500*x12_15+(500-40-10)*x15_12&lt;=500-10;</v>
      </c>
      <c r="Q180" s="3" t="str">
        <f t="shared" si="63"/>
        <v>t12-t15+200*x12_15+(200-40-10)*x15_12&lt;=200-10;</v>
      </c>
      <c r="S180" s="29"/>
      <c r="T180" s="26"/>
      <c r="U180" s="28"/>
      <c r="V180" t="str">
        <f t="shared" si="64"/>
        <v>s12_15</v>
      </c>
      <c r="W180" s="5">
        <f>Sheet1!M39</f>
        <v>0</v>
      </c>
      <c r="X180" s="6" t="str">
        <f t="shared" si="65"/>
        <v>s15_12</v>
      </c>
      <c r="Y180" s="6">
        <f t="shared" si="66"/>
        <v>0</v>
      </c>
      <c r="AA180" s="20" t="str">
        <f t="shared" si="67"/>
        <v>u15-u12+500*x15_12+(500-10-40)*x12_15&lt;=500-40;</v>
      </c>
      <c r="AC180" s="3" t="str">
        <f t="shared" si="68"/>
        <v>t15-t12+200*x15_12+(200-10-40)*x12_15&lt;=200-40;</v>
      </c>
    </row>
    <row r="181" spans="1:29" hidden="1">
      <c r="A181">
        <v>12</v>
      </c>
      <c r="B181">
        <v>16</v>
      </c>
      <c r="D181" t="str">
        <f t="shared" si="56"/>
        <v>u12</v>
      </c>
      <c r="E181" t="str">
        <f t="shared" si="57"/>
        <v>u16</v>
      </c>
      <c r="F181" t="str">
        <f t="shared" si="58"/>
        <v>x12_16</v>
      </c>
      <c r="G181" t="str">
        <f t="shared" si="59"/>
        <v>x16_12</v>
      </c>
      <c r="H181">
        <f>VLOOKUP($A181,Sheet2!$A$2:$C$21,2,FALSE)</f>
        <v>40</v>
      </c>
      <c r="I181">
        <f>VLOOKUP($B181,Sheet2!$A$2:$C$21,2,FALSE)</f>
        <v>55</v>
      </c>
      <c r="J181" s="8" t="str">
        <f t="shared" si="60"/>
        <v>t12</v>
      </c>
      <c r="K181" s="8" t="str">
        <f t="shared" si="61"/>
        <v>t16</v>
      </c>
      <c r="L181">
        <f t="shared" si="69"/>
        <v>500</v>
      </c>
      <c r="N181">
        <f t="shared" si="70"/>
        <v>200</v>
      </c>
      <c r="O181" s="20" t="str">
        <f t="shared" si="62"/>
        <v>u12-u16+500*x12_16+(500-40-55)*x16_12&lt;=500-55;</v>
      </c>
      <c r="Q181" s="3" t="str">
        <f t="shared" si="63"/>
        <v>t12-t16+200*x12_16+(200-40-55)*x16_12&lt;=200-55;</v>
      </c>
      <c r="S181" s="29"/>
      <c r="T181" s="26"/>
      <c r="U181" s="28"/>
      <c r="V181" t="str">
        <f t="shared" si="64"/>
        <v>s12_16</v>
      </c>
      <c r="W181" s="5">
        <f>Sheet1!M40</f>
        <v>0</v>
      </c>
      <c r="X181" s="6" t="str">
        <f t="shared" si="65"/>
        <v>s16_12</v>
      </c>
      <c r="Y181" s="6">
        <f t="shared" si="66"/>
        <v>0</v>
      </c>
      <c r="AA181" s="20" t="str">
        <f t="shared" si="67"/>
        <v>u16-u12+500*x16_12+(500-55-40)*x12_16&lt;=500-40;</v>
      </c>
      <c r="AC181" s="3" t="str">
        <f t="shared" si="68"/>
        <v>t16-t12+200*x16_12+(200-55-40)*x12_16&lt;=200-40;</v>
      </c>
    </row>
    <row r="182" spans="1:29" hidden="1">
      <c r="A182">
        <v>12</v>
      </c>
      <c r="B182">
        <v>17</v>
      </c>
      <c r="D182" t="str">
        <f t="shared" si="56"/>
        <v>u12</v>
      </c>
      <c r="E182" t="str">
        <f t="shared" si="57"/>
        <v>u17</v>
      </c>
      <c r="F182" t="str">
        <f t="shared" si="58"/>
        <v>x12_17</v>
      </c>
      <c r="G182" t="str">
        <f t="shared" si="59"/>
        <v>x17_12</v>
      </c>
      <c r="H182">
        <f>VLOOKUP($A182,Sheet2!$A$2:$C$21,2,FALSE)</f>
        <v>40</v>
      </c>
      <c r="I182">
        <f>VLOOKUP($B182,Sheet2!$A$2:$C$21,2,FALSE)</f>
        <v>45</v>
      </c>
      <c r="J182" s="8" t="str">
        <f t="shared" si="60"/>
        <v>t12</v>
      </c>
      <c r="K182" s="8" t="str">
        <f t="shared" si="61"/>
        <v>t17</v>
      </c>
      <c r="L182">
        <f t="shared" si="69"/>
        <v>500</v>
      </c>
      <c r="N182">
        <f t="shared" si="70"/>
        <v>200</v>
      </c>
      <c r="O182" s="20" t="str">
        <f t="shared" si="62"/>
        <v>u12-u17+500*x12_17+(500-40-45)*x17_12&lt;=500-45;</v>
      </c>
      <c r="Q182" s="3" t="str">
        <f t="shared" si="63"/>
        <v>t12-t17+200*x12_17+(200-40-45)*x17_12&lt;=200-45;</v>
      </c>
      <c r="S182" s="29"/>
      <c r="T182" s="26"/>
      <c r="U182" s="28"/>
      <c r="V182" t="str">
        <f t="shared" si="64"/>
        <v>s12_17</v>
      </c>
      <c r="W182" s="5">
        <f>Sheet1!M41</f>
        <v>0</v>
      </c>
      <c r="X182" s="6" t="str">
        <f t="shared" si="65"/>
        <v>s17_12</v>
      </c>
      <c r="Y182" s="6">
        <f t="shared" si="66"/>
        <v>0</v>
      </c>
      <c r="AA182" s="20" t="str">
        <f t="shared" si="67"/>
        <v>u17-u12+500*x17_12+(500-45-40)*x12_17&lt;=500-40;</v>
      </c>
      <c r="AC182" s="3" t="str">
        <f t="shared" si="68"/>
        <v>t17-t12+200*x17_12+(200-45-40)*x12_17&lt;=200-40;</v>
      </c>
    </row>
    <row r="183" spans="1:29" hidden="1">
      <c r="A183">
        <v>12</v>
      </c>
      <c r="B183">
        <v>18</v>
      </c>
      <c r="D183" t="str">
        <f t="shared" si="56"/>
        <v>u12</v>
      </c>
      <c r="E183" t="str">
        <f t="shared" si="57"/>
        <v>u18</v>
      </c>
      <c r="F183" t="str">
        <f t="shared" si="58"/>
        <v>x12_18</v>
      </c>
      <c r="G183" t="str">
        <f t="shared" si="59"/>
        <v>x18_12</v>
      </c>
      <c r="H183">
        <f>VLOOKUP($A183,Sheet2!$A$2:$C$21,2,FALSE)</f>
        <v>40</v>
      </c>
      <c r="I183">
        <f>VLOOKUP($B183,Sheet2!$A$2:$C$21,2,FALSE)</f>
        <v>35</v>
      </c>
      <c r="J183" s="8" t="str">
        <f t="shared" si="60"/>
        <v>t12</v>
      </c>
      <c r="K183" s="8" t="str">
        <f t="shared" si="61"/>
        <v>t18</v>
      </c>
      <c r="L183">
        <f t="shared" si="69"/>
        <v>500</v>
      </c>
      <c r="N183">
        <f t="shared" si="70"/>
        <v>200</v>
      </c>
      <c r="O183" s="20" t="str">
        <f t="shared" si="62"/>
        <v>u12-u18+500*x12_18+(500-40-35)*x18_12&lt;=500-35;</v>
      </c>
      <c r="Q183" s="3" t="str">
        <f t="shared" si="63"/>
        <v>t12-t18+200*x12_18+(200-40-35)*x18_12&lt;=200-35;</v>
      </c>
      <c r="S183" s="29"/>
      <c r="T183" s="26"/>
      <c r="U183" s="28"/>
      <c r="V183" t="str">
        <f t="shared" si="64"/>
        <v>s12_18</v>
      </c>
      <c r="W183" s="5">
        <f>Sheet1!M42</f>
        <v>0</v>
      </c>
      <c r="X183" s="6" t="str">
        <f t="shared" si="65"/>
        <v>s18_12</v>
      </c>
      <c r="Y183" s="6">
        <f t="shared" si="66"/>
        <v>0</v>
      </c>
      <c r="AA183" s="20" t="str">
        <f t="shared" si="67"/>
        <v>u18-u12+500*x18_12+(500-35-40)*x12_18&lt;=500-40;</v>
      </c>
      <c r="AC183" s="3" t="str">
        <f t="shared" si="68"/>
        <v>t18-t12+200*x18_12+(200-35-40)*x12_18&lt;=200-40;</v>
      </c>
    </row>
    <row r="184" spans="1:29" hidden="1">
      <c r="A184">
        <v>12</v>
      </c>
      <c r="B184">
        <v>19</v>
      </c>
      <c r="D184" t="str">
        <f t="shared" si="56"/>
        <v>u12</v>
      </c>
      <c r="E184" t="str">
        <f t="shared" si="57"/>
        <v>u19</v>
      </c>
      <c r="F184" t="str">
        <f t="shared" si="58"/>
        <v>x12_19</v>
      </c>
      <c r="G184" t="str">
        <f t="shared" si="59"/>
        <v>x19_12</v>
      </c>
      <c r="H184">
        <f>VLOOKUP($A184,Sheet2!$A$2:$C$21,2,FALSE)</f>
        <v>40</v>
      </c>
      <c r="I184">
        <f>VLOOKUP($B184,Sheet2!$A$2:$C$21,2,FALSE)</f>
        <v>22</v>
      </c>
      <c r="J184" s="8" t="str">
        <f t="shared" si="60"/>
        <v>t12</v>
      </c>
      <c r="K184" s="8" t="str">
        <f t="shared" si="61"/>
        <v>t19</v>
      </c>
      <c r="L184">
        <f t="shared" si="69"/>
        <v>500</v>
      </c>
      <c r="N184">
        <f t="shared" si="70"/>
        <v>200</v>
      </c>
      <c r="O184" s="20" t="str">
        <f t="shared" si="62"/>
        <v>u12-u19+500*x12_19+(500-40-22)*x19_12&lt;=500-22;</v>
      </c>
      <c r="Q184" s="3" t="str">
        <f t="shared" si="63"/>
        <v>t12-t19+200*x12_19+(200-40-22)*x19_12&lt;=200-22;</v>
      </c>
      <c r="S184" s="29"/>
      <c r="T184" s="26"/>
      <c r="U184" s="28"/>
      <c r="V184" t="str">
        <f t="shared" si="64"/>
        <v>s12_19</v>
      </c>
      <c r="W184" s="5">
        <f>Sheet1!M43</f>
        <v>0</v>
      </c>
      <c r="X184" s="6" t="str">
        <f t="shared" si="65"/>
        <v>s19_12</v>
      </c>
      <c r="Y184" s="6">
        <f t="shared" si="66"/>
        <v>0</v>
      </c>
      <c r="AA184" s="20" t="str">
        <f t="shared" si="67"/>
        <v>u19-u12+500*x19_12+(500-22-40)*x12_19&lt;=500-40;</v>
      </c>
      <c r="AC184" s="3" t="str">
        <f t="shared" si="68"/>
        <v>t19-t12+200*x19_12+(200-22-40)*x12_19&lt;=200-40;</v>
      </c>
    </row>
    <row r="185" spans="1:29" hidden="1">
      <c r="A185">
        <v>12</v>
      </c>
      <c r="B185">
        <v>20</v>
      </c>
      <c r="D185" t="str">
        <f t="shared" si="56"/>
        <v>u12</v>
      </c>
      <c r="E185" t="str">
        <f t="shared" si="57"/>
        <v>u20</v>
      </c>
      <c r="F185" t="str">
        <f t="shared" si="58"/>
        <v>x12_20</v>
      </c>
      <c r="G185" t="str">
        <f t="shared" si="59"/>
        <v>x20_12</v>
      </c>
      <c r="H185">
        <f>VLOOKUP($A185,Sheet2!$A$2:$C$21,2,FALSE)</f>
        <v>40</v>
      </c>
      <c r="I185">
        <f>VLOOKUP($B185,Sheet2!$A$2:$C$21,2,FALSE)</f>
        <v>10</v>
      </c>
      <c r="J185" s="8" t="str">
        <f t="shared" si="60"/>
        <v>t12</v>
      </c>
      <c r="K185" s="8" t="str">
        <f t="shared" si="61"/>
        <v>t20</v>
      </c>
      <c r="L185">
        <f t="shared" si="69"/>
        <v>500</v>
      </c>
      <c r="N185">
        <f t="shared" si="70"/>
        <v>200</v>
      </c>
      <c r="O185" s="20" t="str">
        <f t="shared" si="62"/>
        <v>u12-u20+500*x12_20+(500-40-10)*x20_12&lt;=500-10;</v>
      </c>
      <c r="Q185" s="3" t="str">
        <f t="shared" si="63"/>
        <v>t12-t20+200*x12_20+(200-40-10)*x20_12&lt;=200-10;</v>
      </c>
      <c r="S185" s="29"/>
      <c r="T185" s="26"/>
      <c r="U185" s="28"/>
      <c r="V185" t="str">
        <f t="shared" si="64"/>
        <v>s12_20</v>
      </c>
      <c r="W185" s="5">
        <f>Sheet1!M44</f>
        <v>0</v>
      </c>
      <c r="X185" s="6" t="str">
        <f t="shared" si="65"/>
        <v>s20_12</v>
      </c>
      <c r="Y185" s="6">
        <f t="shared" si="66"/>
        <v>0</v>
      </c>
      <c r="AA185" s="20" t="str">
        <f t="shared" si="67"/>
        <v>u20-u12+500*x20_12+(500-10-40)*x12_20&lt;=500-40;</v>
      </c>
      <c r="AC185" s="3" t="str">
        <f t="shared" si="68"/>
        <v>t20-t12+200*x20_12+(200-10-40)*x12_20&lt;=200-40;</v>
      </c>
    </row>
    <row r="186" spans="1:29" hidden="1">
      <c r="A186">
        <v>13</v>
      </c>
      <c r="B186">
        <v>14</v>
      </c>
      <c r="D186" t="str">
        <f t="shared" si="56"/>
        <v>u13</v>
      </c>
      <c r="E186" t="str">
        <f t="shared" si="57"/>
        <v>u14</v>
      </c>
      <c r="F186" t="str">
        <f t="shared" si="58"/>
        <v>x13_14</v>
      </c>
      <c r="G186" t="str">
        <f t="shared" si="59"/>
        <v>x14_13</v>
      </c>
      <c r="H186">
        <f>VLOOKUP($A186,Sheet2!$A$2:$C$21,2,FALSE)</f>
        <v>30</v>
      </c>
      <c r="I186">
        <f>VLOOKUP($B186,Sheet2!$A$2:$C$21,2,FALSE)</f>
        <v>20</v>
      </c>
      <c r="J186" s="8" t="str">
        <f t="shared" si="60"/>
        <v>t13</v>
      </c>
      <c r="K186" s="8" t="str">
        <f t="shared" si="61"/>
        <v>t14</v>
      </c>
      <c r="L186">
        <f t="shared" si="69"/>
        <v>500</v>
      </c>
      <c r="N186">
        <f t="shared" si="70"/>
        <v>200</v>
      </c>
      <c r="O186" s="20" t="str">
        <f t="shared" si="62"/>
        <v>u13-u14+500*x13_14+(500-30-20)*x14_13&lt;=500-20;</v>
      </c>
      <c r="Q186" s="3" t="str">
        <f t="shared" si="63"/>
        <v>t13-t14+200*x13_14+(200-30-20)*x14_13&lt;=200-20;</v>
      </c>
      <c r="S186" s="29"/>
      <c r="T186" s="26"/>
      <c r="U186" s="28"/>
      <c r="V186" t="str">
        <f t="shared" si="64"/>
        <v>s13_14</v>
      </c>
      <c r="W186" s="5">
        <f>Sheet1!M45</f>
        <v>0</v>
      </c>
      <c r="X186" s="6" t="str">
        <f t="shared" si="65"/>
        <v>s14_13</v>
      </c>
      <c r="Y186" s="6">
        <f t="shared" si="66"/>
        <v>0</v>
      </c>
      <c r="AA186" s="20" t="str">
        <f t="shared" si="67"/>
        <v>u14-u13+500*x14_13+(500-20-30)*x13_14&lt;=500-30;</v>
      </c>
      <c r="AC186" s="3" t="str">
        <f t="shared" si="68"/>
        <v>t14-t13+200*x14_13+(200-20-30)*x13_14&lt;=200-30;</v>
      </c>
    </row>
    <row r="187" spans="1:29" hidden="1">
      <c r="A187">
        <v>13</v>
      </c>
      <c r="B187">
        <v>15</v>
      </c>
      <c r="D187" t="str">
        <f t="shared" si="56"/>
        <v>u13</v>
      </c>
      <c r="E187" t="str">
        <f t="shared" si="57"/>
        <v>u15</v>
      </c>
      <c r="F187" t="str">
        <f t="shared" si="58"/>
        <v>x13_15</v>
      </c>
      <c r="G187" t="str">
        <f t="shared" si="59"/>
        <v>x15_13</v>
      </c>
      <c r="H187">
        <f>VLOOKUP($A187,Sheet2!$A$2:$C$21,2,FALSE)</f>
        <v>30</v>
      </c>
      <c r="I187">
        <f>VLOOKUP($B187,Sheet2!$A$2:$C$21,2,FALSE)</f>
        <v>10</v>
      </c>
      <c r="J187" s="8" t="str">
        <f t="shared" si="60"/>
        <v>t13</v>
      </c>
      <c r="K187" s="8" t="str">
        <f t="shared" si="61"/>
        <v>t15</v>
      </c>
      <c r="L187">
        <f t="shared" si="69"/>
        <v>500</v>
      </c>
      <c r="N187">
        <f t="shared" si="70"/>
        <v>200</v>
      </c>
      <c r="O187" s="20" t="str">
        <f t="shared" si="62"/>
        <v>u13-u15+500*x13_15+(500-30-10)*x15_13&lt;=500-10;</v>
      </c>
      <c r="Q187" s="3" t="str">
        <f t="shared" si="63"/>
        <v>t13-t15+200*x13_15+(200-30-10)*x15_13&lt;=200-10;</v>
      </c>
      <c r="S187" s="29"/>
      <c r="T187" s="26"/>
      <c r="U187" s="28"/>
      <c r="V187" t="str">
        <f t="shared" si="64"/>
        <v>s13_15</v>
      </c>
      <c r="W187" s="5">
        <f>Sheet1!M46</f>
        <v>0</v>
      </c>
      <c r="X187" s="6" t="str">
        <f t="shared" si="65"/>
        <v>s15_13</v>
      </c>
      <c r="Y187" s="6">
        <f t="shared" si="66"/>
        <v>0</v>
      </c>
      <c r="AA187" s="20" t="str">
        <f t="shared" si="67"/>
        <v>u15-u13+500*x15_13+(500-10-30)*x13_15&lt;=500-30;</v>
      </c>
      <c r="AC187" s="3" t="str">
        <f t="shared" si="68"/>
        <v>t15-t13+200*x15_13+(200-10-30)*x13_15&lt;=200-30;</v>
      </c>
    </row>
    <row r="188" spans="1:29" hidden="1">
      <c r="A188">
        <v>13</v>
      </c>
      <c r="B188">
        <v>16</v>
      </c>
      <c r="D188" t="str">
        <f t="shared" si="56"/>
        <v>u13</v>
      </c>
      <c r="E188" t="str">
        <f t="shared" si="57"/>
        <v>u16</v>
      </c>
      <c r="F188" t="str">
        <f t="shared" si="58"/>
        <v>x13_16</v>
      </c>
      <c r="G188" t="str">
        <f t="shared" si="59"/>
        <v>x16_13</v>
      </c>
      <c r="H188">
        <f>VLOOKUP($A188,Sheet2!$A$2:$C$21,2,FALSE)</f>
        <v>30</v>
      </c>
      <c r="I188">
        <f>VLOOKUP($B188,Sheet2!$A$2:$C$21,2,FALSE)</f>
        <v>55</v>
      </c>
      <c r="J188" s="8" t="str">
        <f t="shared" si="60"/>
        <v>t13</v>
      </c>
      <c r="K188" s="8" t="str">
        <f t="shared" si="61"/>
        <v>t16</v>
      </c>
      <c r="L188">
        <f t="shared" si="69"/>
        <v>500</v>
      </c>
      <c r="N188">
        <f t="shared" si="70"/>
        <v>200</v>
      </c>
      <c r="O188" s="20" t="str">
        <f t="shared" si="62"/>
        <v>u13-u16+500*x13_16+(500-30-55)*x16_13&lt;=500-55;</v>
      </c>
      <c r="Q188" s="3" t="str">
        <f t="shared" si="63"/>
        <v>t13-t16+200*x13_16+(200-30-55)*x16_13&lt;=200-55;</v>
      </c>
      <c r="S188" s="29"/>
      <c r="T188" s="26"/>
      <c r="U188" s="28"/>
      <c r="V188" t="str">
        <f t="shared" si="64"/>
        <v>s13_16</v>
      </c>
      <c r="W188" s="5">
        <f>Sheet1!M47</f>
        <v>0</v>
      </c>
      <c r="X188" s="6" t="str">
        <f t="shared" si="65"/>
        <v>s16_13</v>
      </c>
      <c r="Y188" s="6">
        <f t="shared" si="66"/>
        <v>0</v>
      </c>
      <c r="AA188" s="20" t="str">
        <f t="shared" si="67"/>
        <v>u16-u13+500*x16_13+(500-55-30)*x13_16&lt;=500-30;</v>
      </c>
      <c r="AC188" s="3" t="str">
        <f t="shared" si="68"/>
        <v>t16-t13+200*x16_13+(200-55-30)*x13_16&lt;=200-30;</v>
      </c>
    </row>
    <row r="189" spans="1:29" hidden="1">
      <c r="A189">
        <v>13</v>
      </c>
      <c r="B189">
        <v>17</v>
      </c>
      <c r="D189" t="str">
        <f t="shared" si="56"/>
        <v>u13</v>
      </c>
      <c r="E189" t="str">
        <f t="shared" si="57"/>
        <v>u17</v>
      </c>
      <c r="F189" t="str">
        <f t="shared" si="58"/>
        <v>x13_17</v>
      </c>
      <c r="G189" t="str">
        <f t="shared" si="59"/>
        <v>x17_13</v>
      </c>
      <c r="H189">
        <f>VLOOKUP($A189,Sheet2!$A$2:$C$21,2,FALSE)</f>
        <v>30</v>
      </c>
      <c r="I189">
        <f>VLOOKUP($B189,Sheet2!$A$2:$C$21,2,FALSE)</f>
        <v>45</v>
      </c>
      <c r="J189" s="8" t="str">
        <f t="shared" si="60"/>
        <v>t13</v>
      </c>
      <c r="K189" s="8" t="str">
        <f t="shared" si="61"/>
        <v>t17</v>
      </c>
      <c r="L189">
        <f t="shared" si="69"/>
        <v>500</v>
      </c>
      <c r="N189">
        <f t="shared" si="70"/>
        <v>200</v>
      </c>
      <c r="O189" s="20" t="str">
        <f t="shared" si="62"/>
        <v>u13-u17+500*x13_17+(500-30-45)*x17_13&lt;=500-45;</v>
      </c>
      <c r="Q189" s="3" t="str">
        <f t="shared" si="63"/>
        <v>t13-t17+200*x13_17+(200-30-45)*x17_13&lt;=200-45;</v>
      </c>
      <c r="S189" s="29"/>
      <c r="T189" s="26"/>
      <c r="U189" s="28"/>
      <c r="V189" t="str">
        <f t="shared" si="64"/>
        <v>s13_17</v>
      </c>
      <c r="W189" s="5">
        <f>Sheet1!M48</f>
        <v>0</v>
      </c>
      <c r="X189" s="6" t="str">
        <f t="shared" si="65"/>
        <v>s17_13</v>
      </c>
      <c r="Y189" s="6">
        <f t="shared" si="66"/>
        <v>0</v>
      </c>
      <c r="AA189" s="20" t="str">
        <f t="shared" si="67"/>
        <v>u17-u13+500*x17_13+(500-45-30)*x13_17&lt;=500-30;</v>
      </c>
      <c r="AC189" s="3" t="str">
        <f t="shared" si="68"/>
        <v>t17-t13+200*x17_13+(200-45-30)*x13_17&lt;=200-30;</v>
      </c>
    </row>
    <row r="190" spans="1:29" hidden="1">
      <c r="A190">
        <v>13</v>
      </c>
      <c r="B190">
        <v>18</v>
      </c>
      <c r="D190" t="str">
        <f t="shared" si="56"/>
        <v>u13</v>
      </c>
      <c r="E190" t="str">
        <f t="shared" si="57"/>
        <v>u18</v>
      </c>
      <c r="F190" t="str">
        <f t="shared" si="58"/>
        <v>x13_18</v>
      </c>
      <c r="G190" t="str">
        <f t="shared" si="59"/>
        <v>x18_13</v>
      </c>
      <c r="H190">
        <f>VLOOKUP($A190,Sheet2!$A$2:$C$21,2,FALSE)</f>
        <v>30</v>
      </c>
      <c r="I190">
        <f>VLOOKUP($B190,Sheet2!$A$2:$C$21,2,FALSE)</f>
        <v>35</v>
      </c>
      <c r="J190" s="8" t="str">
        <f t="shared" si="60"/>
        <v>t13</v>
      </c>
      <c r="K190" s="8" t="str">
        <f t="shared" si="61"/>
        <v>t18</v>
      </c>
      <c r="L190">
        <f t="shared" si="69"/>
        <v>500</v>
      </c>
      <c r="N190">
        <f t="shared" si="70"/>
        <v>200</v>
      </c>
      <c r="O190" s="20" t="str">
        <f t="shared" si="62"/>
        <v>u13-u18+500*x13_18+(500-30-35)*x18_13&lt;=500-35;</v>
      </c>
      <c r="Q190" s="3" t="str">
        <f t="shared" si="63"/>
        <v>t13-t18+200*x13_18+(200-30-35)*x18_13&lt;=200-35;</v>
      </c>
      <c r="S190" s="29"/>
      <c r="T190" s="26"/>
      <c r="U190" s="28"/>
      <c r="V190" t="str">
        <f t="shared" si="64"/>
        <v>s13_18</v>
      </c>
      <c r="W190" s="5">
        <f>Sheet1!M49</f>
        <v>0</v>
      </c>
      <c r="X190" s="6" t="str">
        <f t="shared" si="65"/>
        <v>s18_13</v>
      </c>
      <c r="Y190" s="6">
        <f t="shared" si="66"/>
        <v>0</v>
      </c>
      <c r="AA190" s="20" t="str">
        <f t="shared" si="67"/>
        <v>u18-u13+500*x18_13+(500-35-30)*x13_18&lt;=500-30;</v>
      </c>
      <c r="AC190" s="3" t="str">
        <f t="shared" si="68"/>
        <v>t18-t13+200*x18_13+(200-35-30)*x13_18&lt;=200-30;</v>
      </c>
    </row>
    <row r="191" spans="1:29" hidden="1">
      <c r="A191">
        <v>13</v>
      </c>
      <c r="B191">
        <v>19</v>
      </c>
      <c r="D191" t="str">
        <f t="shared" si="56"/>
        <v>u13</v>
      </c>
      <c r="E191" t="str">
        <f t="shared" si="57"/>
        <v>u19</v>
      </c>
      <c r="F191" t="str">
        <f t="shared" si="58"/>
        <v>x13_19</v>
      </c>
      <c r="G191" t="str">
        <f t="shared" si="59"/>
        <v>x19_13</v>
      </c>
      <c r="H191">
        <f>VLOOKUP($A191,Sheet2!$A$2:$C$21,2,FALSE)</f>
        <v>30</v>
      </c>
      <c r="I191">
        <f>VLOOKUP($B191,Sheet2!$A$2:$C$21,2,FALSE)</f>
        <v>22</v>
      </c>
      <c r="J191" s="8" t="str">
        <f t="shared" si="60"/>
        <v>t13</v>
      </c>
      <c r="K191" s="8" t="str">
        <f t="shared" si="61"/>
        <v>t19</v>
      </c>
      <c r="L191">
        <f t="shared" si="69"/>
        <v>500</v>
      </c>
      <c r="N191">
        <f t="shared" si="70"/>
        <v>200</v>
      </c>
      <c r="O191" s="20" t="str">
        <f t="shared" si="62"/>
        <v>u13-u19+500*x13_19+(500-30-22)*x19_13&lt;=500-22;</v>
      </c>
      <c r="Q191" s="3" t="str">
        <f t="shared" si="63"/>
        <v>t13-t19+200*x13_19+(200-30-22)*x19_13&lt;=200-22;</v>
      </c>
      <c r="S191" s="29"/>
      <c r="T191" s="26"/>
      <c r="U191" s="28"/>
      <c r="V191" t="str">
        <f t="shared" si="64"/>
        <v>s13_19</v>
      </c>
      <c r="W191" s="5">
        <f>Sheet1!M50</f>
        <v>0</v>
      </c>
      <c r="X191" s="6" t="str">
        <f t="shared" si="65"/>
        <v>s19_13</v>
      </c>
      <c r="Y191" s="6">
        <f t="shared" si="66"/>
        <v>0</v>
      </c>
      <c r="AA191" s="20" t="str">
        <f t="shared" si="67"/>
        <v>u19-u13+500*x19_13+(500-22-30)*x13_19&lt;=500-30;</v>
      </c>
      <c r="AC191" s="3" t="str">
        <f t="shared" si="68"/>
        <v>t19-t13+200*x19_13+(200-22-30)*x13_19&lt;=200-30;</v>
      </c>
    </row>
    <row r="192" spans="1:29" hidden="1">
      <c r="A192">
        <v>13</v>
      </c>
      <c r="B192">
        <v>20</v>
      </c>
      <c r="D192" t="str">
        <f t="shared" si="56"/>
        <v>u13</v>
      </c>
      <c r="E192" t="str">
        <f t="shared" si="57"/>
        <v>u20</v>
      </c>
      <c r="F192" t="str">
        <f t="shared" si="58"/>
        <v>x13_20</v>
      </c>
      <c r="G192" t="str">
        <f t="shared" si="59"/>
        <v>x20_13</v>
      </c>
      <c r="H192">
        <f>VLOOKUP($A192,Sheet2!$A$2:$C$21,2,FALSE)</f>
        <v>30</v>
      </c>
      <c r="I192">
        <f>VLOOKUP($B192,Sheet2!$A$2:$C$21,2,FALSE)</f>
        <v>10</v>
      </c>
      <c r="J192" s="8" t="str">
        <f t="shared" si="60"/>
        <v>t13</v>
      </c>
      <c r="K192" s="8" t="str">
        <f t="shared" si="61"/>
        <v>t20</v>
      </c>
      <c r="L192">
        <f t="shared" si="69"/>
        <v>500</v>
      </c>
      <c r="N192">
        <f t="shared" si="70"/>
        <v>200</v>
      </c>
      <c r="O192" s="20" t="str">
        <f t="shared" si="62"/>
        <v>u13-u20+500*x13_20+(500-30-10)*x20_13&lt;=500-10;</v>
      </c>
      <c r="Q192" s="3" t="str">
        <f t="shared" si="63"/>
        <v>t13-t20+200*x13_20+(200-30-10)*x20_13&lt;=200-10;</v>
      </c>
      <c r="S192" s="29"/>
      <c r="T192" s="26"/>
      <c r="U192" s="28"/>
      <c r="V192" t="str">
        <f t="shared" si="64"/>
        <v>s13_20</v>
      </c>
      <c r="W192" s="5">
        <f>Sheet1!M51</f>
        <v>0</v>
      </c>
      <c r="X192" s="6" t="str">
        <f t="shared" si="65"/>
        <v>s20_13</v>
      </c>
      <c r="Y192" s="6">
        <f t="shared" si="66"/>
        <v>0</v>
      </c>
      <c r="AA192" s="20" t="str">
        <f t="shared" si="67"/>
        <v>u20-u13+500*x20_13+(500-10-30)*x13_20&lt;=500-30;</v>
      </c>
      <c r="AC192" s="3" t="str">
        <f t="shared" si="68"/>
        <v>t20-t13+200*x20_13+(200-10-30)*x13_20&lt;=200-30;</v>
      </c>
    </row>
    <row r="193" spans="1:29" hidden="1">
      <c r="A193">
        <v>14</v>
      </c>
      <c r="B193">
        <v>15</v>
      </c>
      <c r="D193" t="str">
        <f t="shared" si="56"/>
        <v>u14</v>
      </c>
      <c r="E193" t="str">
        <f t="shared" si="57"/>
        <v>u15</v>
      </c>
      <c r="F193" t="str">
        <f t="shared" si="58"/>
        <v>x14_15</v>
      </c>
      <c r="G193" t="str">
        <f t="shared" si="59"/>
        <v>x15_14</v>
      </c>
      <c r="H193">
        <f>VLOOKUP($A193,Sheet2!$A$2:$C$21,2,FALSE)</f>
        <v>20</v>
      </c>
      <c r="I193">
        <f>VLOOKUP($B193,Sheet2!$A$2:$C$21,2,FALSE)</f>
        <v>10</v>
      </c>
      <c r="J193" s="8" t="str">
        <f t="shared" si="60"/>
        <v>t14</v>
      </c>
      <c r="K193" s="8" t="str">
        <f t="shared" si="61"/>
        <v>t15</v>
      </c>
      <c r="L193">
        <f t="shared" si="69"/>
        <v>500</v>
      </c>
      <c r="N193">
        <f t="shared" si="70"/>
        <v>200</v>
      </c>
      <c r="O193" s="20" t="str">
        <f t="shared" si="62"/>
        <v>u14-u15+500*x14_15+(500-20-10)*x15_14&lt;=500-10;</v>
      </c>
      <c r="Q193" s="3" t="str">
        <f t="shared" si="63"/>
        <v>t14-t15+200*x14_15+(200-20-10)*x15_14&lt;=200-10;</v>
      </c>
      <c r="S193" s="29"/>
      <c r="T193" s="26"/>
      <c r="U193" s="28"/>
      <c r="V193" t="str">
        <f t="shared" si="64"/>
        <v>s14_15</v>
      </c>
      <c r="W193" s="5">
        <f>Sheet1!O39</f>
        <v>0</v>
      </c>
      <c r="X193" s="6" t="str">
        <f t="shared" si="65"/>
        <v>s15_14</v>
      </c>
      <c r="Y193" s="6">
        <f t="shared" si="66"/>
        <v>0</v>
      </c>
      <c r="AA193" s="20" t="str">
        <f t="shared" si="67"/>
        <v>u15-u14+500*x15_14+(500-10-20)*x14_15&lt;=500-20;</v>
      </c>
      <c r="AC193" s="3" t="str">
        <f t="shared" si="68"/>
        <v>t15-t14+200*x15_14+(200-10-20)*x14_15&lt;=200-20;</v>
      </c>
    </row>
    <row r="194" spans="1:29" hidden="1">
      <c r="A194">
        <v>14</v>
      </c>
      <c r="B194">
        <v>16</v>
      </c>
      <c r="D194" t="str">
        <f t="shared" si="56"/>
        <v>u14</v>
      </c>
      <c r="E194" t="str">
        <f t="shared" si="57"/>
        <v>u16</v>
      </c>
      <c r="F194" t="str">
        <f t="shared" si="58"/>
        <v>x14_16</v>
      </c>
      <c r="G194" t="str">
        <f t="shared" si="59"/>
        <v>x16_14</v>
      </c>
      <c r="H194">
        <f>VLOOKUP($A194,Sheet2!$A$2:$C$21,2,FALSE)</f>
        <v>20</v>
      </c>
      <c r="I194">
        <f>VLOOKUP($B194,Sheet2!$A$2:$C$21,2,FALSE)</f>
        <v>55</v>
      </c>
      <c r="J194" s="8" t="str">
        <f t="shared" si="60"/>
        <v>t14</v>
      </c>
      <c r="K194" s="8" t="str">
        <f t="shared" si="61"/>
        <v>t16</v>
      </c>
      <c r="L194">
        <f t="shared" si="69"/>
        <v>500</v>
      </c>
      <c r="N194">
        <f t="shared" si="70"/>
        <v>200</v>
      </c>
      <c r="O194" s="20" t="str">
        <f t="shared" si="62"/>
        <v>u14-u16+500*x14_16+(500-20-55)*x16_14&lt;=500-55;</v>
      </c>
      <c r="Q194" s="3" t="str">
        <f t="shared" si="63"/>
        <v>t14-t16+200*x14_16+(200-20-55)*x16_14&lt;=200-55;</v>
      </c>
      <c r="S194" s="29"/>
      <c r="T194" s="26"/>
      <c r="U194" s="28"/>
      <c r="V194" t="str">
        <f t="shared" si="64"/>
        <v>s14_16</v>
      </c>
      <c r="W194" s="5">
        <f>Sheet1!O40</f>
        <v>0</v>
      </c>
      <c r="X194" s="6" t="str">
        <f t="shared" si="65"/>
        <v>s16_14</v>
      </c>
      <c r="Y194" s="6">
        <f t="shared" si="66"/>
        <v>0</v>
      </c>
      <c r="AA194" s="20" t="str">
        <f t="shared" si="67"/>
        <v>u16-u14+500*x16_14+(500-55-20)*x14_16&lt;=500-20;</v>
      </c>
      <c r="AC194" s="3" t="str">
        <f t="shared" si="68"/>
        <v>t16-t14+200*x16_14+(200-55-20)*x14_16&lt;=200-20;</v>
      </c>
    </row>
    <row r="195" spans="1:29" hidden="1">
      <c r="A195">
        <v>14</v>
      </c>
      <c r="B195">
        <v>17</v>
      </c>
      <c r="D195" t="str">
        <f t="shared" si="56"/>
        <v>u14</v>
      </c>
      <c r="E195" t="str">
        <f t="shared" si="57"/>
        <v>u17</v>
      </c>
      <c r="F195" t="str">
        <f t="shared" si="58"/>
        <v>x14_17</v>
      </c>
      <c r="G195" t="str">
        <f t="shared" si="59"/>
        <v>x17_14</v>
      </c>
      <c r="H195">
        <f>VLOOKUP($A195,Sheet2!$A$2:$C$21,2,FALSE)</f>
        <v>20</v>
      </c>
      <c r="I195">
        <f>VLOOKUP($B195,Sheet2!$A$2:$C$21,2,FALSE)</f>
        <v>45</v>
      </c>
      <c r="J195" s="8" t="str">
        <f t="shared" si="60"/>
        <v>t14</v>
      </c>
      <c r="K195" s="8" t="str">
        <f t="shared" si="61"/>
        <v>t17</v>
      </c>
      <c r="L195">
        <f t="shared" si="69"/>
        <v>500</v>
      </c>
      <c r="N195">
        <f t="shared" si="70"/>
        <v>200</v>
      </c>
      <c r="O195" s="20" t="str">
        <f t="shared" si="62"/>
        <v>u14-u17+500*x14_17+(500-20-45)*x17_14&lt;=500-45;</v>
      </c>
      <c r="Q195" s="3" t="str">
        <f t="shared" si="63"/>
        <v>t14-t17+200*x14_17+(200-20-45)*x17_14&lt;=200-45;</v>
      </c>
      <c r="S195" s="29"/>
      <c r="T195" s="26"/>
      <c r="U195" s="28"/>
      <c r="V195" t="str">
        <f t="shared" si="64"/>
        <v>s14_17</v>
      </c>
      <c r="W195" s="5">
        <f>Sheet1!O41</f>
        <v>0</v>
      </c>
      <c r="X195" s="6" t="str">
        <f t="shared" si="65"/>
        <v>s17_14</v>
      </c>
      <c r="Y195" s="6">
        <f t="shared" si="66"/>
        <v>0</v>
      </c>
      <c r="AA195" s="20" t="str">
        <f t="shared" si="67"/>
        <v>u17-u14+500*x17_14+(500-45-20)*x14_17&lt;=500-20;</v>
      </c>
      <c r="AC195" s="3" t="str">
        <f t="shared" si="68"/>
        <v>t17-t14+200*x17_14+(200-45-20)*x14_17&lt;=200-20;</v>
      </c>
    </row>
    <row r="196" spans="1:29" hidden="1">
      <c r="A196">
        <v>14</v>
      </c>
      <c r="B196">
        <v>18</v>
      </c>
      <c r="D196" t="str">
        <f t="shared" si="56"/>
        <v>u14</v>
      </c>
      <c r="E196" t="str">
        <f t="shared" si="57"/>
        <v>u18</v>
      </c>
      <c r="F196" t="str">
        <f t="shared" si="58"/>
        <v>x14_18</v>
      </c>
      <c r="G196" t="str">
        <f t="shared" si="59"/>
        <v>x18_14</v>
      </c>
      <c r="H196">
        <f>VLOOKUP($A196,Sheet2!$A$2:$C$21,2,FALSE)</f>
        <v>20</v>
      </c>
      <c r="I196">
        <f>VLOOKUP($B196,Sheet2!$A$2:$C$21,2,FALSE)</f>
        <v>35</v>
      </c>
      <c r="J196" s="8" t="str">
        <f t="shared" si="60"/>
        <v>t14</v>
      </c>
      <c r="K196" s="8" t="str">
        <f t="shared" si="61"/>
        <v>t18</v>
      </c>
      <c r="L196">
        <f t="shared" si="69"/>
        <v>500</v>
      </c>
      <c r="N196">
        <f t="shared" si="70"/>
        <v>200</v>
      </c>
      <c r="O196" s="20" t="str">
        <f t="shared" si="62"/>
        <v>u14-u18+500*x14_18+(500-20-35)*x18_14&lt;=500-35;</v>
      </c>
      <c r="Q196" s="3" t="str">
        <f t="shared" si="63"/>
        <v>t14-t18+200*x14_18+(200-20-35)*x18_14&lt;=200-35;</v>
      </c>
      <c r="S196" s="29"/>
      <c r="T196" s="26"/>
      <c r="U196" s="28"/>
      <c r="V196" t="str">
        <f t="shared" si="64"/>
        <v>s14_18</v>
      </c>
      <c r="W196" s="5">
        <f>Sheet1!O42</f>
        <v>0</v>
      </c>
      <c r="X196" s="6" t="str">
        <f t="shared" si="65"/>
        <v>s18_14</v>
      </c>
      <c r="Y196" s="6">
        <f t="shared" si="66"/>
        <v>0</v>
      </c>
      <c r="AA196" s="20" t="str">
        <f t="shared" si="67"/>
        <v>u18-u14+500*x18_14+(500-35-20)*x14_18&lt;=500-20;</v>
      </c>
      <c r="AC196" s="3" t="str">
        <f t="shared" si="68"/>
        <v>t18-t14+200*x18_14+(200-35-20)*x14_18&lt;=200-20;</v>
      </c>
    </row>
    <row r="197" spans="1:29" hidden="1">
      <c r="A197">
        <v>14</v>
      </c>
      <c r="B197">
        <v>19</v>
      </c>
      <c r="D197" t="str">
        <f t="shared" si="56"/>
        <v>u14</v>
      </c>
      <c r="E197" t="str">
        <f t="shared" si="57"/>
        <v>u19</v>
      </c>
      <c r="F197" t="str">
        <f t="shared" si="58"/>
        <v>x14_19</v>
      </c>
      <c r="G197" t="str">
        <f t="shared" si="59"/>
        <v>x19_14</v>
      </c>
      <c r="H197">
        <f>VLOOKUP($A197,Sheet2!$A$2:$C$21,2,FALSE)</f>
        <v>20</v>
      </c>
      <c r="I197">
        <f>VLOOKUP($B197,Sheet2!$A$2:$C$21,2,FALSE)</f>
        <v>22</v>
      </c>
      <c r="J197" s="8" t="str">
        <f t="shared" si="60"/>
        <v>t14</v>
      </c>
      <c r="K197" s="8" t="str">
        <f t="shared" si="61"/>
        <v>t19</v>
      </c>
      <c r="L197">
        <f t="shared" si="69"/>
        <v>500</v>
      </c>
      <c r="N197">
        <f t="shared" si="70"/>
        <v>200</v>
      </c>
      <c r="O197" s="20" t="str">
        <f t="shared" si="62"/>
        <v>u14-u19+500*x14_19+(500-20-22)*x19_14&lt;=500-22;</v>
      </c>
      <c r="Q197" s="3" t="str">
        <f t="shared" si="63"/>
        <v>t14-t19+200*x14_19+(200-20-22)*x19_14&lt;=200-22;</v>
      </c>
      <c r="S197" s="29"/>
      <c r="T197" s="26"/>
      <c r="U197" s="28"/>
      <c r="V197" t="str">
        <f t="shared" si="64"/>
        <v>s14_19</v>
      </c>
      <c r="W197" s="5">
        <f>Sheet1!O43</f>
        <v>0</v>
      </c>
      <c r="X197" s="6" t="str">
        <f t="shared" si="65"/>
        <v>s19_14</v>
      </c>
      <c r="Y197" s="6">
        <f t="shared" si="66"/>
        <v>0</v>
      </c>
      <c r="AA197" s="20" t="str">
        <f t="shared" si="67"/>
        <v>u19-u14+500*x19_14+(500-22-20)*x14_19&lt;=500-20;</v>
      </c>
      <c r="AC197" s="3" t="str">
        <f t="shared" si="68"/>
        <v>t19-t14+200*x19_14+(200-22-20)*x14_19&lt;=200-20;</v>
      </c>
    </row>
    <row r="198" spans="1:29" hidden="1">
      <c r="A198">
        <v>14</v>
      </c>
      <c r="B198">
        <v>20</v>
      </c>
      <c r="D198" t="str">
        <f t="shared" si="56"/>
        <v>u14</v>
      </c>
      <c r="E198" t="str">
        <f t="shared" si="57"/>
        <v>u20</v>
      </c>
      <c r="F198" t="str">
        <f t="shared" si="58"/>
        <v>x14_20</v>
      </c>
      <c r="G198" t="str">
        <f t="shared" si="59"/>
        <v>x20_14</v>
      </c>
      <c r="H198">
        <f>VLOOKUP($A198,Sheet2!$A$2:$C$21,2,FALSE)</f>
        <v>20</v>
      </c>
      <c r="I198">
        <f>VLOOKUP($B198,Sheet2!$A$2:$C$21,2,FALSE)</f>
        <v>10</v>
      </c>
      <c r="J198" s="8" t="str">
        <f t="shared" si="60"/>
        <v>t14</v>
      </c>
      <c r="K198" s="8" t="str">
        <f t="shared" si="61"/>
        <v>t20</v>
      </c>
      <c r="L198">
        <f t="shared" si="69"/>
        <v>500</v>
      </c>
      <c r="N198">
        <f t="shared" si="70"/>
        <v>200</v>
      </c>
      <c r="O198" s="20" t="str">
        <f t="shared" si="62"/>
        <v>u14-u20+500*x14_20+(500-20-10)*x20_14&lt;=500-10;</v>
      </c>
      <c r="Q198" s="3" t="str">
        <f t="shared" si="63"/>
        <v>t14-t20+200*x14_20+(200-20-10)*x20_14&lt;=200-10;</v>
      </c>
      <c r="S198" s="29"/>
      <c r="T198" s="26"/>
      <c r="U198" s="28"/>
      <c r="V198" t="str">
        <f t="shared" si="64"/>
        <v>s14_20</v>
      </c>
      <c r="W198" s="5">
        <f>Sheet1!O44</f>
        <v>0</v>
      </c>
      <c r="X198" s="6" t="str">
        <f t="shared" si="65"/>
        <v>s20_14</v>
      </c>
      <c r="Y198" s="6">
        <f t="shared" si="66"/>
        <v>0</v>
      </c>
      <c r="AA198" s="20" t="str">
        <f t="shared" si="67"/>
        <v>u20-u14+500*x20_14+(500-10-20)*x14_20&lt;=500-20;</v>
      </c>
      <c r="AC198" s="3" t="str">
        <f t="shared" si="68"/>
        <v>t20-t14+200*x20_14+(200-10-20)*x14_20&lt;=200-20;</v>
      </c>
    </row>
    <row r="199" spans="1:29" hidden="1">
      <c r="A199">
        <v>15</v>
      </c>
      <c r="B199">
        <v>16</v>
      </c>
      <c r="D199" t="str">
        <f t="shared" si="56"/>
        <v>u15</v>
      </c>
      <c r="E199" t="str">
        <f t="shared" si="57"/>
        <v>u16</v>
      </c>
      <c r="F199" t="str">
        <f t="shared" si="58"/>
        <v>x15_16</v>
      </c>
      <c r="G199" t="str">
        <f t="shared" si="59"/>
        <v>x16_15</v>
      </c>
      <c r="H199">
        <f>VLOOKUP($A199,Sheet2!$A$2:$C$21,2,FALSE)</f>
        <v>10</v>
      </c>
      <c r="I199">
        <f>VLOOKUP($B199,Sheet2!$A$2:$C$21,2,FALSE)</f>
        <v>55</v>
      </c>
      <c r="J199" s="8" t="str">
        <f t="shared" si="60"/>
        <v>t15</v>
      </c>
      <c r="K199" s="8" t="str">
        <f t="shared" si="61"/>
        <v>t16</v>
      </c>
      <c r="L199">
        <f t="shared" si="69"/>
        <v>500</v>
      </c>
      <c r="N199">
        <f t="shared" si="70"/>
        <v>200</v>
      </c>
      <c r="O199" s="20" t="str">
        <f t="shared" si="62"/>
        <v>u15-u16+500*x15_16+(500-10-55)*x16_15&lt;=500-55;</v>
      </c>
      <c r="Q199" s="3" t="str">
        <f t="shared" si="63"/>
        <v>t15-t16+200*x15_16+(200-10-55)*x16_15&lt;=200-55;</v>
      </c>
      <c r="S199" s="29"/>
      <c r="T199" s="26"/>
      <c r="U199" s="28"/>
      <c r="V199" t="str">
        <f t="shared" si="64"/>
        <v>s15_16</v>
      </c>
      <c r="W199" s="5">
        <f>Sheet1!P40</f>
        <v>0</v>
      </c>
      <c r="X199" s="6" t="str">
        <f t="shared" si="65"/>
        <v>s16_15</v>
      </c>
      <c r="Y199" s="6">
        <f t="shared" si="66"/>
        <v>0</v>
      </c>
      <c r="AA199" s="20" t="str">
        <f t="shared" si="67"/>
        <v>u16-u15+500*x16_15+(500-55-10)*x15_16&lt;=500-10;</v>
      </c>
      <c r="AC199" s="3" t="str">
        <f t="shared" si="68"/>
        <v>t16-t15+200*x16_15+(200-55-10)*x15_16&lt;=200-10;</v>
      </c>
    </row>
    <row r="200" spans="1:29" hidden="1">
      <c r="A200">
        <v>15</v>
      </c>
      <c r="B200">
        <v>17</v>
      </c>
      <c r="D200" t="str">
        <f t="shared" si="56"/>
        <v>u15</v>
      </c>
      <c r="E200" t="str">
        <f t="shared" si="57"/>
        <v>u17</v>
      </c>
      <c r="F200" t="str">
        <f t="shared" si="58"/>
        <v>x15_17</v>
      </c>
      <c r="G200" t="str">
        <f t="shared" si="59"/>
        <v>x17_15</v>
      </c>
      <c r="H200">
        <f>VLOOKUP($A200,Sheet2!$A$2:$C$21,2,FALSE)</f>
        <v>10</v>
      </c>
      <c r="I200">
        <f>VLOOKUP($B200,Sheet2!$A$2:$C$21,2,FALSE)</f>
        <v>45</v>
      </c>
      <c r="J200" s="8" t="str">
        <f t="shared" si="60"/>
        <v>t15</v>
      </c>
      <c r="K200" s="8" t="str">
        <f t="shared" si="61"/>
        <v>t17</v>
      </c>
      <c r="L200">
        <f t="shared" si="69"/>
        <v>500</v>
      </c>
      <c r="N200">
        <f t="shared" si="70"/>
        <v>200</v>
      </c>
      <c r="O200" s="20" t="str">
        <f t="shared" si="62"/>
        <v>u15-u17+500*x15_17+(500-10-45)*x17_15&lt;=500-45;</v>
      </c>
      <c r="Q200" s="3" t="str">
        <f t="shared" si="63"/>
        <v>t15-t17+200*x15_17+(200-10-45)*x17_15&lt;=200-45;</v>
      </c>
      <c r="S200" s="29"/>
      <c r="T200" s="26"/>
      <c r="U200" s="28"/>
      <c r="V200" t="str">
        <f t="shared" si="64"/>
        <v>s15_17</v>
      </c>
      <c r="W200" s="5">
        <f>Sheet1!P41</f>
        <v>0</v>
      </c>
      <c r="X200" s="6" t="str">
        <f t="shared" si="65"/>
        <v>s17_15</v>
      </c>
      <c r="Y200" s="6">
        <f t="shared" si="66"/>
        <v>0</v>
      </c>
      <c r="AA200" s="20" t="str">
        <f t="shared" si="67"/>
        <v>u17-u15+500*x17_15+(500-45-10)*x15_17&lt;=500-10;</v>
      </c>
      <c r="AC200" s="3" t="str">
        <f t="shared" si="68"/>
        <v>t17-t15+200*x17_15+(200-45-10)*x15_17&lt;=200-10;</v>
      </c>
    </row>
    <row r="201" spans="1:29" hidden="1">
      <c r="A201">
        <v>15</v>
      </c>
      <c r="B201">
        <v>18</v>
      </c>
      <c r="D201" t="str">
        <f t="shared" si="56"/>
        <v>u15</v>
      </c>
      <c r="E201" t="str">
        <f t="shared" si="57"/>
        <v>u18</v>
      </c>
      <c r="F201" t="str">
        <f t="shared" si="58"/>
        <v>x15_18</v>
      </c>
      <c r="G201" t="str">
        <f t="shared" si="59"/>
        <v>x18_15</v>
      </c>
      <c r="H201">
        <f>VLOOKUP($A201,Sheet2!$A$2:$C$21,2,FALSE)</f>
        <v>10</v>
      </c>
      <c r="I201">
        <f>VLOOKUP($B201,Sheet2!$A$2:$C$21,2,FALSE)</f>
        <v>35</v>
      </c>
      <c r="J201" s="8" t="str">
        <f t="shared" si="60"/>
        <v>t15</v>
      </c>
      <c r="K201" s="8" t="str">
        <f t="shared" si="61"/>
        <v>t18</v>
      </c>
      <c r="L201">
        <f t="shared" si="69"/>
        <v>500</v>
      </c>
      <c r="N201">
        <f t="shared" si="70"/>
        <v>200</v>
      </c>
      <c r="O201" s="20" t="str">
        <f t="shared" si="62"/>
        <v>u15-u18+500*x15_18+(500-10-35)*x18_15&lt;=500-35;</v>
      </c>
      <c r="Q201" s="3" t="str">
        <f t="shared" si="63"/>
        <v>t15-t18+200*x15_18+(200-10-35)*x18_15&lt;=200-35;</v>
      </c>
      <c r="S201" s="29"/>
      <c r="T201" s="26"/>
      <c r="U201" s="28"/>
      <c r="V201" t="str">
        <f t="shared" si="64"/>
        <v>s15_18</v>
      </c>
      <c r="W201" s="5">
        <f>Sheet1!P42</f>
        <v>0</v>
      </c>
      <c r="X201" s="6" t="str">
        <f t="shared" si="65"/>
        <v>s18_15</v>
      </c>
      <c r="Y201" s="6">
        <f t="shared" si="66"/>
        <v>0</v>
      </c>
      <c r="AA201" s="20" t="str">
        <f t="shared" si="67"/>
        <v>u18-u15+500*x18_15+(500-35-10)*x15_18&lt;=500-10;</v>
      </c>
      <c r="AC201" s="3" t="str">
        <f t="shared" si="68"/>
        <v>t18-t15+200*x18_15+(200-35-10)*x15_18&lt;=200-10;</v>
      </c>
    </row>
    <row r="202" spans="1:29" hidden="1">
      <c r="A202">
        <v>15</v>
      </c>
      <c r="B202">
        <v>19</v>
      </c>
      <c r="D202" t="str">
        <f t="shared" si="56"/>
        <v>u15</v>
      </c>
      <c r="E202" t="str">
        <f t="shared" si="57"/>
        <v>u19</v>
      </c>
      <c r="F202" t="str">
        <f t="shared" si="58"/>
        <v>x15_19</v>
      </c>
      <c r="G202" t="str">
        <f t="shared" si="59"/>
        <v>x19_15</v>
      </c>
      <c r="H202">
        <f>VLOOKUP($A202,Sheet2!$A$2:$C$21,2,FALSE)</f>
        <v>10</v>
      </c>
      <c r="I202">
        <f>VLOOKUP($B202,Sheet2!$A$2:$C$21,2,FALSE)</f>
        <v>22</v>
      </c>
      <c r="J202" s="8" t="str">
        <f t="shared" si="60"/>
        <v>t15</v>
      </c>
      <c r="K202" s="8" t="str">
        <f t="shared" si="61"/>
        <v>t19</v>
      </c>
      <c r="L202">
        <f t="shared" si="69"/>
        <v>500</v>
      </c>
      <c r="N202">
        <f t="shared" si="70"/>
        <v>200</v>
      </c>
      <c r="O202" s="20" t="str">
        <f t="shared" si="62"/>
        <v>u15-u19+500*x15_19+(500-10-22)*x19_15&lt;=500-22;</v>
      </c>
      <c r="Q202" s="3" t="str">
        <f t="shared" si="63"/>
        <v>t15-t19+200*x15_19+(200-10-22)*x19_15&lt;=200-22;</v>
      </c>
      <c r="S202" s="29"/>
      <c r="T202" s="26"/>
      <c r="U202" s="28"/>
      <c r="V202" t="str">
        <f t="shared" si="64"/>
        <v>s15_19</v>
      </c>
      <c r="W202" s="5">
        <f>Sheet1!P43</f>
        <v>0</v>
      </c>
      <c r="X202" s="6" t="str">
        <f t="shared" si="65"/>
        <v>s19_15</v>
      </c>
      <c r="Y202" s="6">
        <f t="shared" si="66"/>
        <v>0</v>
      </c>
      <c r="AA202" s="20" t="str">
        <f t="shared" si="67"/>
        <v>u19-u15+500*x19_15+(500-22-10)*x15_19&lt;=500-10;</v>
      </c>
      <c r="AC202" s="3" t="str">
        <f t="shared" si="68"/>
        <v>t19-t15+200*x19_15+(200-22-10)*x15_19&lt;=200-10;</v>
      </c>
    </row>
    <row r="203" spans="1:29" hidden="1">
      <c r="A203">
        <v>15</v>
      </c>
      <c r="B203">
        <v>20</v>
      </c>
      <c r="D203" t="str">
        <f t="shared" si="56"/>
        <v>u15</v>
      </c>
      <c r="E203" t="str">
        <f t="shared" si="57"/>
        <v>u20</v>
      </c>
      <c r="F203" t="str">
        <f t="shared" si="58"/>
        <v>x15_20</v>
      </c>
      <c r="G203" t="str">
        <f t="shared" si="59"/>
        <v>x20_15</v>
      </c>
      <c r="H203">
        <f>VLOOKUP($A203,Sheet2!$A$2:$C$21,2,FALSE)</f>
        <v>10</v>
      </c>
      <c r="I203">
        <f>VLOOKUP($B203,Sheet2!$A$2:$C$21,2,FALSE)</f>
        <v>10</v>
      </c>
      <c r="J203" s="8" t="str">
        <f t="shared" si="60"/>
        <v>t15</v>
      </c>
      <c r="K203" s="8" t="str">
        <f t="shared" si="61"/>
        <v>t20</v>
      </c>
      <c r="L203">
        <f t="shared" si="69"/>
        <v>500</v>
      </c>
      <c r="N203">
        <f t="shared" si="70"/>
        <v>200</v>
      </c>
      <c r="O203" s="20" t="str">
        <f t="shared" si="62"/>
        <v>u15-u20+500*x15_20+(500-10-10)*x20_15&lt;=500-10;</v>
      </c>
      <c r="Q203" s="3" t="str">
        <f t="shared" si="63"/>
        <v>t15-t20+200*x15_20+(200-10-10)*x20_15&lt;=200-10;</v>
      </c>
      <c r="S203" s="29"/>
      <c r="T203" s="26"/>
      <c r="U203" s="28"/>
      <c r="V203" t="str">
        <f t="shared" si="64"/>
        <v>s15_20</v>
      </c>
      <c r="W203" s="5">
        <f>Sheet1!P44</f>
        <v>0</v>
      </c>
      <c r="X203" s="6" t="str">
        <f t="shared" si="65"/>
        <v>s20_15</v>
      </c>
      <c r="Y203" s="6">
        <f t="shared" si="66"/>
        <v>0</v>
      </c>
      <c r="AA203" s="20" t="str">
        <f t="shared" si="67"/>
        <v>u20-u15+500*x20_15+(500-10-10)*x15_20&lt;=500-10;</v>
      </c>
      <c r="AC203" s="3" t="str">
        <f t="shared" si="68"/>
        <v>t20-t15+200*x20_15+(200-10-10)*x15_20&lt;=200-10;</v>
      </c>
    </row>
    <row r="204" spans="1:29" hidden="1">
      <c r="A204">
        <v>16</v>
      </c>
      <c r="B204">
        <v>17</v>
      </c>
      <c r="D204" t="str">
        <f t="shared" si="56"/>
        <v>u16</v>
      </c>
      <c r="E204" t="str">
        <f t="shared" si="57"/>
        <v>u17</v>
      </c>
      <c r="F204" t="str">
        <f t="shared" si="58"/>
        <v>x16_17</v>
      </c>
      <c r="G204" t="str">
        <f t="shared" si="59"/>
        <v>x17_16</v>
      </c>
      <c r="H204">
        <f>VLOOKUP($A204,Sheet2!$A$2:$C$21,2,FALSE)</f>
        <v>55</v>
      </c>
      <c r="I204">
        <f>VLOOKUP($B204,Sheet2!$A$2:$C$21,2,FALSE)</f>
        <v>45</v>
      </c>
      <c r="J204" s="8" t="str">
        <f t="shared" si="60"/>
        <v>t16</v>
      </c>
      <c r="K204" s="8" t="str">
        <f t="shared" si="61"/>
        <v>t17</v>
      </c>
      <c r="L204">
        <f t="shared" si="69"/>
        <v>500</v>
      </c>
      <c r="N204">
        <f t="shared" si="70"/>
        <v>200</v>
      </c>
      <c r="O204" s="20" t="str">
        <f t="shared" si="62"/>
        <v>u16-u17+500*x16_17+(500-55-45)*x17_16&lt;=500-45;</v>
      </c>
      <c r="Q204" s="3" t="str">
        <f t="shared" si="63"/>
        <v>t16-t17+200*x16_17+(200-55-45)*x17_16&lt;=200-45;</v>
      </c>
      <c r="S204" s="29"/>
      <c r="T204" s="26"/>
      <c r="U204" s="28"/>
      <c r="V204" t="str">
        <f t="shared" si="64"/>
        <v>s16_17</v>
      </c>
      <c r="W204" s="5">
        <f>Sheet1!Q41</f>
        <v>0</v>
      </c>
      <c r="X204" s="6" t="str">
        <f t="shared" si="65"/>
        <v>s17_16</v>
      </c>
      <c r="Y204" s="6">
        <f t="shared" si="66"/>
        <v>0</v>
      </c>
      <c r="AA204" s="20" t="str">
        <f t="shared" si="67"/>
        <v>u17-u16+500*x17_16+(500-45-55)*x16_17&lt;=500-55;</v>
      </c>
      <c r="AC204" s="3" t="str">
        <f t="shared" si="68"/>
        <v>t17-t16+200*x17_16+(200-45-55)*x16_17&lt;=200-55;</v>
      </c>
    </row>
    <row r="205" spans="1:29" hidden="1">
      <c r="A205">
        <v>16</v>
      </c>
      <c r="B205">
        <v>18</v>
      </c>
      <c r="D205" t="str">
        <f t="shared" si="56"/>
        <v>u16</v>
      </c>
      <c r="E205" t="str">
        <f t="shared" si="57"/>
        <v>u18</v>
      </c>
      <c r="F205" t="str">
        <f t="shared" si="58"/>
        <v>x16_18</v>
      </c>
      <c r="G205" t="str">
        <f t="shared" si="59"/>
        <v>x18_16</v>
      </c>
      <c r="H205">
        <f>VLOOKUP($A205,Sheet2!$A$2:$C$21,2,FALSE)</f>
        <v>55</v>
      </c>
      <c r="I205">
        <f>VLOOKUP($B205,Sheet2!$A$2:$C$21,2,FALSE)</f>
        <v>35</v>
      </c>
      <c r="J205" s="8" t="str">
        <f t="shared" si="60"/>
        <v>t16</v>
      </c>
      <c r="K205" s="8" t="str">
        <f t="shared" si="61"/>
        <v>t18</v>
      </c>
      <c r="L205">
        <f t="shared" si="69"/>
        <v>500</v>
      </c>
      <c r="N205">
        <f t="shared" si="70"/>
        <v>200</v>
      </c>
      <c r="O205" s="20" t="str">
        <f t="shared" si="62"/>
        <v>u16-u18+500*x16_18+(500-55-35)*x18_16&lt;=500-35;</v>
      </c>
      <c r="Q205" s="3" t="str">
        <f t="shared" si="63"/>
        <v>t16-t18+200*x16_18+(200-55-35)*x18_16&lt;=200-35;</v>
      </c>
      <c r="S205" s="29"/>
      <c r="T205" s="26"/>
      <c r="U205" s="28"/>
      <c r="V205" t="str">
        <f t="shared" si="64"/>
        <v>s16_18</v>
      </c>
      <c r="W205" s="5">
        <f>Sheet1!Q42</f>
        <v>0</v>
      </c>
      <c r="X205" s="6" t="str">
        <f t="shared" si="65"/>
        <v>s18_16</v>
      </c>
      <c r="Y205" s="6">
        <f t="shared" si="66"/>
        <v>0</v>
      </c>
      <c r="AA205" s="20" t="str">
        <f t="shared" si="67"/>
        <v>u18-u16+500*x18_16+(500-35-55)*x16_18&lt;=500-55;</v>
      </c>
      <c r="AC205" s="3" t="str">
        <f t="shared" si="68"/>
        <v>t18-t16+200*x18_16+(200-35-55)*x16_18&lt;=200-55;</v>
      </c>
    </row>
    <row r="206" spans="1:29" hidden="1">
      <c r="A206">
        <v>16</v>
      </c>
      <c r="B206">
        <v>19</v>
      </c>
      <c r="D206" t="str">
        <f t="shared" si="56"/>
        <v>u16</v>
      </c>
      <c r="E206" t="str">
        <f t="shared" si="57"/>
        <v>u19</v>
      </c>
      <c r="F206" t="str">
        <f t="shared" si="58"/>
        <v>x16_19</v>
      </c>
      <c r="G206" t="str">
        <f t="shared" si="59"/>
        <v>x19_16</v>
      </c>
      <c r="H206">
        <f>VLOOKUP($A206,Sheet2!$A$2:$C$21,2,FALSE)</f>
        <v>55</v>
      </c>
      <c r="I206">
        <f>VLOOKUP($B206,Sheet2!$A$2:$C$21,2,FALSE)</f>
        <v>22</v>
      </c>
      <c r="J206" s="8" t="str">
        <f t="shared" si="60"/>
        <v>t16</v>
      </c>
      <c r="K206" s="8" t="str">
        <f t="shared" si="61"/>
        <v>t19</v>
      </c>
      <c r="L206">
        <f t="shared" si="69"/>
        <v>500</v>
      </c>
      <c r="N206">
        <f t="shared" si="70"/>
        <v>200</v>
      </c>
      <c r="O206" s="20" t="str">
        <f t="shared" si="62"/>
        <v>u16-u19+500*x16_19+(500-55-22)*x19_16&lt;=500-22;</v>
      </c>
      <c r="Q206" s="3" t="str">
        <f t="shared" si="63"/>
        <v>t16-t19+200*x16_19+(200-55-22)*x19_16&lt;=200-22;</v>
      </c>
      <c r="S206" s="29"/>
      <c r="T206" s="26"/>
      <c r="U206" s="28"/>
      <c r="V206" t="str">
        <f t="shared" si="64"/>
        <v>s16_19</v>
      </c>
      <c r="W206" s="5">
        <f>Sheet1!Q43</f>
        <v>0</v>
      </c>
      <c r="X206" s="6" t="str">
        <f t="shared" si="65"/>
        <v>s19_16</v>
      </c>
      <c r="Y206" s="6">
        <f t="shared" si="66"/>
        <v>0</v>
      </c>
      <c r="AA206" s="20" t="str">
        <f t="shared" si="67"/>
        <v>u19-u16+500*x19_16+(500-22-55)*x16_19&lt;=500-55;</v>
      </c>
      <c r="AC206" s="3" t="str">
        <f t="shared" si="68"/>
        <v>t19-t16+200*x19_16+(200-22-55)*x16_19&lt;=200-55;</v>
      </c>
    </row>
    <row r="207" spans="1:29" hidden="1">
      <c r="A207">
        <v>16</v>
      </c>
      <c r="B207">
        <v>20</v>
      </c>
      <c r="D207" t="str">
        <f t="shared" si="56"/>
        <v>u16</v>
      </c>
      <c r="E207" t="str">
        <f t="shared" si="57"/>
        <v>u20</v>
      </c>
      <c r="F207" t="str">
        <f t="shared" si="58"/>
        <v>x16_20</v>
      </c>
      <c r="G207" t="str">
        <f t="shared" si="59"/>
        <v>x20_16</v>
      </c>
      <c r="H207">
        <f>VLOOKUP($A207,Sheet2!$A$2:$C$21,2,FALSE)</f>
        <v>55</v>
      </c>
      <c r="I207">
        <f>VLOOKUP($B207,Sheet2!$A$2:$C$21,2,FALSE)</f>
        <v>10</v>
      </c>
      <c r="J207" s="8" t="str">
        <f t="shared" si="60"/>
        <v>t16</v>
      </c>
      <c r="K207" s="8" t="str">
        <f t="shared" si="61"/>
        <v>t20</v>
      </c>
      <c r="L207">
        <f t="shared" si="69"/>
        <v>500</v>
      </c>
      <c r="N207">
        <f t="shared" si="70"/>
        <v>200</v>
      </c>
      <c r="O207" s="20" t="str">
        <f t="shared" si="62"/>
        <v>u16-u20+500*x16_20+(500-55-10)*x20_16&lt;=500-10;</v>
      </c>
      <c r="Q207" s="3" t="str">
        <f t="shared" si="63"/>
        <v>t16-t20+200*x16_20+(200-55-10)*x20_16&lt;=200-10;</v>
      </c>
      <c r="S207" s="29"/>
      <c r="T207" s="26"/>
      <c r="U207" s="28"/>
      <c r="V207" t="str">
        <f t="shared" si="64"/>
        <v>s16_20</v>
      </c>
      <c r="W207" s="5">
        <f>Sheet1!Q44</f>
        <v>0</v>
      </c>
      <c r="X207" s="6" t="str">
        <f t="shared" si="65"/>
        <v>s20_16</v>
      </c>
      <c r="Y207" s="6">
        <f t="shared" si="66"/>
        <v>0</v>
      </c>
      <c r="AA207" s="20" t="str">
        <f t="shared" si="67"/>
        <v>u20-u16+500*x20_16+(500-10-55)*x16_20&lt;=500-55;</v>
      </c>
      <c r="AC207" s="3" t="str">
        <f t="shared" si="68"/>
        <v>t20-t16+200*x20_16+(200-10-55)*x16_20&lt;=200-55;</v>
      </c>
    </row>
    <row r="208" spans="1:29" hidden="1">
      <c r="A208">
        <v>17</v>
      </c>
      <c r="B208">
        <v>18</v>
      </c>
      <c r="D208" t="str">
        <f t="shared" si="56"/>
        <v>u17</v>
      </c>
      <c r="E208" t="str">
        <f t="shared" si="57"/>
        <v>u18</v>
      </c>
      <c r="F208" t="str">
        <f t="shared" si="58"/>
        <v>x17_18</v>
      </c>
      <c r="G208" t="str">
        <f t="shared" si="59"/>
        <v>x18_17</v>
      </c>
      <c r="H208">
        <f>VLOOKUP($A208,Sheet2!$A$2:$C$21,2,FALSE)</f>
        <v>45</v>
      </c>
      <c r="I208">
        <f>VLOOKUP($B208,Sheet2!$A$2:$C$21,2,FALSE)</f>
        <v>35</v>
      </c>
      <c r="J208" s="8" t="str">
        <f t="shared" si="60"/>
        <v>t17</v>
      </c>
      <c r="K208" s="8" t="str">
        <f t="shared" si="61"/>
        <v>t18</v>
      </c>
      <c r="L208">
        <f t="shared" si="69"/>
        <v>500</v>
      </c>
      <c r="N208">
        <f t="shared" si="70"/>
        <v>200</v>
      </c>
      <c r="O208" s="20" t="str">
        <f t="shared" si="62"/>
        <v>u17-u18+500*x17_18+(500-45-35)*x18_17&lt;=500-35;</v>
      </c>
      <c r="Q208" s="3" t="str">
        <f t="shared" si="63"/>
        <v>t17-t18+200*x17_18+(200-45-35)*x18_17&lt;=200-35;</v>
      </c>
      <c r="S208" s="29"/>
      <c r="T208" s="26"/>
      <c r="U208" s="28"/>
      <c r="V208" t="str">
        <f t="shared" si="64"/>
        <v>s17_18</v>
      </c>
      <c r="W208" s="5">
        <f>Sheet1!R42</f>
        <v>0</v>
      </c>
      <c r="X208" s="6" t="str">
        <f t="shared" si="65"/>
        <v>s18_17</v>
      </c>
      <c r="Y208" s="6">
        <f t="shared" si="66"/>
        <v>0</v>
      </c>
      <c r="AA208" s="20" t="str">
        <f t="shared" si="67"/>
        <v>u18-u17+500*x18_17+(500-35-45)*x17_18&lt;=500-45;</v>
      </c>
      <c r="AC208" s="3" t="str">
        <f t="shared" si="68"/>
        <v>t18-t17+200*x18_17+(200-35-45)*x17_18&lt;=200-45;</v>
      </c>
    </row>
    <row r="209" spans="1:29" hidden="1">
      <c r="A209">
        <v>17</v>
      </c>
      <c r="B209">
        <v>19</v>
      </c>
      <c r="D209" t="str">
        <f t="shared" si="56"/>
        <v>u17</v>
      </c>
      <c r="E209" t="str">
        <f t="shared" si="57"/>
        <v>u19</v>
      </c>
      <c r="F209" t="str">
        <f t="shared" si="58"/>
        <v>x17_19</v>
      </c>
      <c r="G209" t="str">
        <f t="shared" si="59"/>
        <v>x19_17</v>
      </c>
      <c r="H209">
        <f>VLOOKUP($A209,Sheet2!$A$2:$C$21,2,FALSE)</f>
        <v>45</v>
      </c>
      <c r="I209">
        <f>VLOOKUP($B209,Sheet2!$A$2:$C$21,2,FALSE)</f>
        <v>22</v>
      </c>
      <c r="J209" s="8" t="str">
        <f t="shared" si="60"/>
        <v>t17</v>
      </c>
      <c r="K209" s="8" t="str">
        <f t="shared" si="61"/>
        <v>t19</v>
      </c>
      <c r="L209">
        <f t="shared" si="69"/>
        <v>500</v>
      </c>
      <c r="N209">
        <f t="shared" si="70"/>
        <v>200</v>
      </c>
      <c r="O209" s="20" t="str">
        <f t="shared" si="62"/>
        <v>u17-u19+500*x17_19+(500-45-22)*x19_17&lt;=500-22;</v>
      </c>
      <c r="Q209" s="3" t="str">
        <f t="shared" si="63"/>
        <v>t17-t19+200*x17_19+(200-45-22)*x19_17&lt;=200-22;</v>
      </c>
      <c r="S209" s="29"/>
      <c r="T209" s="26"/>
      <c r="U209" s="28"/>
      <c r="V209" t="str">
        <f t="shared" si="64"/>
        <v>s17_19</v>
      </c>
      <c r="W209" s="5">
        <f>Sheet1!R43</f>
        <v>0</v>
      </c>
      <c r="X209" s="6" t="str">
        <f t="shared" si="65"/>
        <v>s19_17</v>
      </c>
      <c r="Y209" s="6">
        <f t="shared" si="66"/>
        <v>0</v>
      </c>
      <c r="AA209" s="20" t="str">
        <f t="shared" si="67"/>
        <v>u19-u17+500*x19_17+(500-22-45)*x17_19&lt;=500-45;</v>
      </c>
      <c r="AC209" s="3" t="str">
        <f t="shared" si="68"/>
        <v>t19-t17+200*x19_17+(200-22-45)*x17_19&lt;=200-45;</v>
      </c>
    </row>
    <row r="210" spans="1:29" hidden="1">
      <c r="A210">
        <v>17</v>
      </c>
      <c r="B210">
        <v>20</v>
      </c>
      <c r="D210" t="str">
        <f t="shared" si="56"/>
        <v>u17</v>
      </c>
      <c r="E210" t="str">
        <f t="shared" si="57"/>
        <v>u20</v>
      </c>
      <c r="F210" t="str">
        <f t="shared" si="58"/>
        <v>x17_20</v>
      </c>
      <c r="G210" t="str">
        <f t="shared" si="59"/>
        <v>x20_17</v>
      </c>
      <c r="H210">
        <f>VLOOKUP($A210,Sheet2!$A$2:$C$21,2,FALSE)</f>
        <v>45</v>
      </c>
      <c r="I210">
        <f>VLOOKUP($B210,Sheet2!$A$2:$C$21,2,FALSE)</f>
        <v>10</v>
      </c>
      <c r="J210" s="8" t="str">
        <f t="shared" si="60"/>
        <v>t17</v>
      </c>
      <c r="K210" s="8" t="str">
        <f t="shared" si="61"/>
        <v>t20</v>
      </c>
      <c r="L210">
        <f t="shared" si="69"/>
        <v>500</v>
      </c>
      <c r="N210">
        <f t="shared" si="70"/>
        <v>200</v>
      </c>
      <c r="O210" s="20" t="str">
        <f t="shared" si="62"/>
        <v>u17-u20+500*x17_20+(500-45-10)*x20_17&lt;=500-10;</v>
      </c>
      <c r="Q210" s="3" t="str">
        <f t="shared" si="63"/>
        <v>t17-t20+200*x17_20+(200-45-10)*x20_17&lt;=200-10;</v>
      </c>
      <c r="S210" s="29"/>
      <c r="T210" s="26"/>
      <c r="U210" s="28"/>
      <c r="V210" t="str">
        <f t="shared" si="64"/>
        <v>s17_20</v>
      </c>
      <c r="W210" s="5">
        <f>Sheet1!R44</f>
        <v>0</v>
      </c>
      <c r="X210" s="6" t="str">
        <f t="shared" si="65"/>
        <v>s20_17</v>
      </c>
      <c r="Y210" s="6">
        <f t="shared" si="66"/>
        <v>0</v>
      </c>
      <c r="AA210" s="20" t="str">
        <f t="shared" si="67"/>
        <v>u20-u17+500*x20_17+(500-10-45)*x17_20&lt;=500-45;</v>
      </c>
      <c r="AC210" s="3" t="str">
        <f t="shared" si="68"/>
        <v>t20-t17+200*x20_17+(200-10-45)*x17_20&lt;=200-45;</v>
      </c>
    </row>
    <row r="211" spans="1:29" hidden="1">
      <c r="A211">
        <v>18</v>
      </c>
      <c r="B211">
        <v>19</v>
      </c>
      <c r="D211" t="str">
        <f t="shared" si="56"/>
        <v>u18</v>
      </c>
      <c r="E211" t="str">
        <f t="shared" si="57"/>
        <v>u19</v>
      </c>
      <c r="F211" t="str">
        <f t="shared" si="58"/>
        <v>x18_19</v>
      </c>
      <c r="G211" t="str">
        <f t="shared" si="59"/>
        <v>x19_18</v>
      </c>
      <c r="H211">
        <f>VLOOKUP($A211,Sheet2!$A$2:$C$21,2,FALSE)</f>
        <v>35</v>
      </c>
      <c r="I211">
        <f>VLOOKUP($B211,Sheet2!$A$2:$C$21,2,FALSE)</f>
        <v>22</v>
      </c>
      <c r="J211" s="8" t="str">
        <f t="shared" si="60"/>
        <v>t18</v>
      </c>
      <c r="K211" s="8" t="str">
        <f t="shared" si="61"/>
        <v>t19</v>
      </c>
      <c r="L211">
        <f t="shared" si="69"/>
        <v>500</v>
      </c>
      <c r="N211">
        <f t="shared" si="70"/>
        <v>200</v>
      </c>
      <c r="O211" s="20" t="str">
        <f t="shared" si="62"/>
        <v>u18-u19+500*x18_19+(500-35-22)*x19_18&lt;=500-22;</v>
      </c>
      <c r="Q211" s="3" t="str">
        <f t="shared" si="63"/>
        <v>t18-t19+200*x18_19+(200-35-22)*x19_18&lt;=200-22;</v>
      </c>
      <c r="S211" s="29"/>
      <c r="T211" s="26"/>
      <c r="U211" s="28"/>
      <c r="V211" t="str">
        <f t="shared" si="64"/>
        <v>s18_19</v>
      </c>
      <c r="W211" s="5">
        <f>Sheet1!S43</f>
        <v>0</v>
      </c>
      <c r="X211" s="6" t="str">
        <f t="shared" si="65"/>
        <v>s19_18</v>
      </c>
      <c r="Y211" s="6">
        <f t="shared" si="66"/>
        <v>0</v>
      </c>
      <c r="AA211" s="20" t="str">
        <f t="shared" si="67"/>
        <v>u19-u18+500*x19_18+(500-22-35)*x18_19&lt;=500-35;</v>
      </c>
      <c r="AC211" s="3" t="str">
        <f t="shared" si="68"/>
        <v>t19-t18+200*x19_18+(200-22-35)*x18_19&lt;=200-35;</v>
      </c>
    </row>
    <row r="212" spans="1:29" hidden="1">
      <c r="A212">
        <v>18</v>
      </c>
      <c r="B212">
        <v>20</v>
      </c>
      <c r="D212" t="str">
        <f t="shared" si="56"/>
        <v>u18</v>
      </c>
      <c r="E212" t="str">
        <f t="shared" si="57"/>
        <v>u20</v>
      </c>
      <c r="F212" t="str">
        <f t="shared" si="58"/>
        <v>x18_20</v>
      </c>
      <c r="G212" t="str">
        <f t="shared" si="59"/>
        <v>x20_18</v>
      </c>
      <c r="H212">
        <f>VLOOKUP($A212,Sheet2!$A$2:$C$21,2,FALSE)</f>
        <v>35</v>
      </c>
      <c r="I212">
        <f>VLOOKUP($B212,Sheet2!$A$2:$C$21,2,FALSE)</f>
        <v>10</v>
      </c>
      <c r="J212" s="8" t="str">
        <f t="shared" si="60"/>
        <v>t18</v>
      </c>
      <c r="K212" s="8" t="str">
        <f t="shared" si="61"/>
        <v>t20</v>
      </c>
      <c r="L212">
        <f t="shared" si="69"/>
        <v>500</v>
      </c>
      <c r="N212">
        <f t="shared" si="70"/>
        <v>200</v>
      </c>
      <c r="O212" s="20" t="str">
        <f t="shared" si="62"/>
        <v>u18-u20+500*x18_20+(500-35-10)*x20_18&lt;=500-10;</v>
      </c>
      <c r="Q212" s="3" t="str">
        <f t="shared" si="63"/>
        <v>t18-t20+200*x18_20+(200-35-10)*x20_18&lt;=200-10;</v>
      </c>
      <c r="S212" s="29"/>
      <c r="T212" s="26"/>
      <c r="U212" s="28"/>
      <c r="V212" t="str">
        <f t="shared" si="64"/>
        <v>s18_20</v>
      </c>
      <c r="W212" s="5">
        <f>Sheet1!S44</f>
        <v>0</v>
      </c>
      <c r="X212" s="6" t="str">
        <f t="shared" si="65"/>
        <v>s20_18</v>
      </c>
      <c r="Y212" s="6">
        <f t="shared" si="66"/>
        <v>0</v>
      </c>
      <c r="AA212" s="20" t="str">
        <f t="shared" si="67"/>
        <v>u20-u18+500*x20_18+(500-10-35)*x18_20&lt;=500-35;</v>
      </c>
      <c r="AC212" s="3" t="str">
        <f t="shared" si="68"/>
        <v>t20-t18+200*x20_18+(200-10-35)*x18_20&lt;=200-35;</v>
      </c>
    </row>
    <row r="213" spans="1:29" hidden="1">
      <c r="A213">
        <v>19</v>
      </c>
      <c r="B213">
        <v>20</v>
      </c>
      <c r="D213" t="str">
        <f t="shared" si="56"/>
        <v>u19</v>
      </c>
      <c r="E213" t="str">
        <f t="shared" si="57"/>
        <v>u20</v>
      </c>
      <c r="F213" t="str">
        <f t="shared" si="58"/>
        <v>x19_20</v>
      </c>
      <c r="G213" t="str">
        <f t="shared" si="59"/>
        <v>x20_19</v>
      </c>
      <c r="H213">
        <f>VLOOKUP($A213,Sheet2!$A$2:$C$21,2,FALSE)</f>
        <v>22</v>
      </c>
      <c r="I213">
        <f>VLOOKUP($B213,Sheet2!$A$2:$C$21,2,FALSE)</f>
        <v>10</v>
      </c>
      <c r="J213" s="8" t="str">
        <f t="shared" si="60"/>
        <v>t19</v>
      </c>
      <c r="K213" s="8" t="str">
        <f t="shared" si="61"/>
        <v>t20</v>
      </c>
      <c r="L213">
        <f t="shared" si="69"/>
        <v>500</v>
      </c>
      <c r="N213">
        <f t="shared" si="70"/>
        <v>200</v>
      </c>
      <c r="O213" s="20" t="str">
        <f t="shared" si="62"/>
        <v>u19-u20+500*x19_20+(500-22-10)*x20_19&lt;=500-10;</v>
      </c>
      <c r="Q213" s="3" t="str">
        <f t="shared" si="63"/>
        <v>t19-t20+200*x19_20+(200-22-10)*x20_19&lt;=200-10;</v>
      </c>
      <c r="S213" s="29"/>
      <c r="T213" s="26"/>
      <c r="U213" s="28"/>
      <c r="V213" t="str">
        <f t="shared" si="64"/>
        <v>s19_20</v>
      </c>
      <c r="W213" s="5">
        <f>Sheet1!T44</f>
        <v>0</v>
      </c>
      <c r="X213" s="6" t="str">
        <f t="shared" si="65"/>
        <v>s20_19</v>
      </c>
      <c r="Y213" s="6">
        <f t="shared" si="66"/>
        <v>0</v>
      </c>
      <c r="AA213" s="20" t="str">
        <f t="shared" si="67"/>
        <v>u20-u19+500*x20_19+(500-10-22)*x19_20&lt;=500-22;</v>
      </c>
      <c r="AC213" s="3" t="str">
        <f t="shared" si="68"/>
        <v>t20-t19+200*x20_19+(200-10-22)*x19_20&lt;=200-22;</v>
      </c>
    </row>
  </sheetData>
  <autoFilter ref="Y22:Y213">
    <filterColumn colId="0">
      <filters>
        <filter val="1"/>
        <filter val="sji"/>
      </filters>
    </filterColumn>
  </autoFilter>
  <pageMargins left="0.7" right="0.7" top="0.75" bottom="0.75" header="0.3" footer="0.3"/>
  <pageSetup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7"/>
  <sheetViews>
    <sheetView tabSelected="1" topLeftCell="A924" zoomScaleNormal="100" workbookViewId="0">
      <selection activeCell="B1" sqref="B1:B967"/>
    </sheetView>
  </sheetViews>
  <sheetFormatPr defaultRowHeight="15"/>
  <cols>
    <col min="1" max="1" width="7.85546875" bestFit="1" customWidth="1"/>
    <col min="2" max="2" width="98.28515625" customWidth="1"/>
  </cols>
  <sheetData>
    <row r="1" spans="1:2" ht="18.75" customHeight="1">
      <c r="A1" s="6" t="s">
        <v>21</v>
      </c>
      <c r="B1" s="14" t="str">
        <f>"min"&amp;"="&amp;obj!AR65&amp;";"</f>
        <v>min=0*0+200*x1_2+30*x1_3+30*x1_4+200*x1_5+0*x1_6+200*x1_7+500*x1_8+30*x1_9+0*x1_10+70*x1_11+20*x1_12+2*x1_13+0*x1_14+20*x1_15+70*x1_16+150*x1_17+200*x1_18+500*x1_19+30*x1_20+200*x2_1+0*0+500*x2_3+500*x2_4+10000*x2_5+200*x2_6+5*x2_7+30*x2_8+500*x2_9+200*x2_10+500*x2_11+500*x2_12+500*x2_13+200*x2_14+150*x2_15+70*x2_16+20*x2_17+2*x2_18+2*x2_19+500*x2_20+30*x3_1+500*x3_2+0*0+0*x3_4+30*x3_5+30*x3_6+500*x3_7+10000*x3_8+0*x3_9+30*x3_10+2*x3_11+2*x3_12+20*x3_13+30*x3_14+150*x3_15+200*x3_16+500*x3_17+500*x3_18+500*x3_19+0*x3_20+30*x4_1+500*x4_2+0*x4_3+0*0+30*x4_5+30*x4_6+500*x4_7+10000*x4_8+0*x4_9+30*x4_10+2*x4_11+2*x4_12+20*x4_13+30*x4_14+150*x4_15+200*x4_16+500*x4_17+500*x4_18+500*x4_19+0*x4_20+200*x5_1+10000*x5_2+30*x5_3+30*x5_4+0*0+200*x5_6+500*x5_7+10000*x5_8+30*x5_9+200*x5_10+20*x5_11+70*x5_12+150*x5_13+200*x5_14+500*x5_15+500*x5_16+500*x5_17+500*x5_18+10000*x5_19+30*x5_20+0*x6_1+200*x6_2+30*x6_3+30*x6_4+200*x6_5+0*0+200*x6_7+500*x6_8+30*x6_9+0*x6_10+70*x6_11+20*x6_12+2*x6_13+0*x6_14+20*x6_15+70*x6_16+150*x6_17+200*x6_18+500*x6_19+30*x6_20+200*x7_1+5*x7_2+500*x7_3+500*x7_4+500*x7_5+200*x7_6+0*0+120*x7_8+500*x7_9+200*x7_10+500*x7_11+500*x7_12+200*x7_13+200*x7_14+70*x7_15+20*x7_16+2*x7_17+2*x7_18+20*x7_19+500*x7_20+500*x8_1+30*x8_2+10000*x8_3+10000*x8_4+10000*x8_5+500*x8_6+120*x8_7+0*0+10000*x8_9+500*x8_10+10000*x8_11+500*x8_12+500*x8_13+500*x8_14+500*x8_15+200*x8_16+150*x8_17+70*x8_18+20*x8_19+10000*x8_20+30*x9_1+500*x9_2+0*x9_3+0*x9_4+30*x9_5+30*x9_6+500*x9_7+10000*x9_8+0*0+30*x9_10+2*x9_11+2*x9_12+20*x9_13+30*x9_14+150*x9_15+200*x9_16+500*x9_17+500*x9_18+500*x9_19+0*x9_20+0*x10_1+200*x10_2+30*x10_3+30*x10_4+200*x10_5+0*x10_6+200*x10_7+500*x10_8+30*x10_9+0*0+70*x10_11+20*x10_12+2*x10_13+0*x10_14+20*x10_15+70*x10_16+150*x10_17+200*x10_18+500*x10_19+30*x10_20+70*x11_1+500*x11_2+2*x11_3+2*x11_4+20*x11_5+70*x11_6+500*x11_7+10000*x11_8+2*x11_9+70*x11_10+0*0+5*x11_12+30*x11_13+70*x11_14+200*x11_15+200*x11_16+500*x11_17+500*x11_18+500*x11_19+2*x11_20+20*x12_1+500*x12_2+2*x12_3+2*x12_4+70*x12_5+20*x12_6+500*x12_7+500*x12_8+2*x12_9+20*x12_10+5*x12_11+0*0+5*x12_13+20*x12_14+120*x12_15+200*x12_16+200*x12_17+500*x12_18+500*x12_19+2*x12_20+2*x13_1+500*x13_2+20*x13_3+20*x13_4+150*x13_5+2*x13_6+200*x13_7+500*x13_8+20*x13_9+2*x13_10+30*x13_11+5*x13_12+0*0+2*x13_14+30*x13_15+120*x13_16+200*x13_17+200*x13_18+500*x13_19+20*x13_20+0*x14_1+200*x14_2+30*x14_3+30*x14_4+200*x14_5+0*x14_6+200*x14_7+500*x14_8+30*x14_9+0*x14_10+70*x14_11+20*x14_12+2*x14_13+0*0+20*x14_15+70*x14_16+150*x14_17+200*x14_18+500*x14_19+30*x14_20+20*x15_1+150*x15_2+150*x15_3+150*x15_4+500*x15_5+20*x15_6+70*x15_7+500*x15_8+150*x15_9+20*x15_10+200*x15_11+120*x15_12+30*x15_13+20*x15_14+0*0+5*x15_16+30*x15_17+120*x15_18+200*x15_19+150*x15_20+70*x16_1+70*x16_2+200*x16_3+200*x16_4+500*x16_5+70*x16_6+20*x16_7+200*x16_8+200*x16_9+70*x16_10+200*x16_11+200*x16_12+120*x16_13+70*x16_14+5*x16_15+0*0+5*x16_17+30*x16_18+120*x16_19+200*x16_20+150*x17_1+20*x17_2+500*x17_3+500*x17_4+500*x17_5+150*x17_6+2*x17_7+150*x17_8+500*x17_9+150*x17_10+500*x17_11+200*x17_12+200*x17_13+150*x17_14+30*x17_15+5*x17_16+0*0+5*x17_18+30*x17_19+500*x17_20+200*x18_1+2*x18_2+500*x18_3+500*x18_4+500*x18_5+200*x18_6+2*x18_7+70*x18_8+500*x18_9+200*x18_10+500*x18_11+500*x18_12+200*x18_13+200*x18_14+120*x18_15+30*x18_16+5*x18_17+0*0+5*x18_19+500*x18_20+500*x19_1+2*x19_2+500*x19_3+500*x19_4+10000*x19_5+500*x19_6+20*x19_7+20*x19_8+500*x19_9+500*x19_10+500*x19_11+500*x19_12+500*x19_13+500*x19_14+200*x19_15+120*x19_16+30*x19_17+5*x19_18+0*0+500*x19_20+30*x20_1+500*x20_2+0*x20_3+0*x20_4+30*x20_5+30*x20_6+500*x20_7+10000*x20_8+0*x20_9+30*x20_10+2*x20_11+2*x20_12+20*x20_13+30*x20_14+150*x20_15+200*x20_16+500*x20_17+500*x20_18+500*x20_19+0*0;</v>
      </c>
    </row>
    <row r="2" spans="1:2">
      <c r="A2" s="6" t="s">
        <v>34</v>
      </c>
      <c r="B2" s="6" t="str">
        <f>'1,2,3,4'!AU3</f>
        <v>0+x0_1+x0_2+x0_3+x0_4+x0_5+x0_6+x0_7+x0_8+x0_9+x0_10+x0_11+x0_12+x0_13+x0_14+x0_15+x0_16+x0_17+x0_18+x0_19+x0_20=2;</v>
      </c>
    </row>
    <row r="3" spans="1:2">
      <c r="A3" s="6" t="s">
        <v>35</v>
      </c>
      <c r="B3" s="6" t="str">
        <f>'1,2,3,4'!C51</f>
        <v>0+x1_0+x2_0+x3_0+x4_0+x5_0+x6_0+x7_0+x8_0+x9_0+x10_0+x11_0+x12_0+x13_0+x14_0+x15_0+x16_0+x17_0+x18_0+x19_0+x20_0=2;</v>
      </c>
    </row>
    <row r="4" spans="1:2">
      <c r="A4" s="6" t="s">
        <v>36</v>
      </c>
      <c r="B4" s="6" t="str">
        <f>'1,2,3,4'!AU4</f>
        <v>x1_0+0+x1_2+x1_3+x1_4+x1_5+x1_6+x1_7+x1_8+x1_9+x1_10+x1_11+x1_12+x1_13+x1_14+x1_15+x1_16+x1_17+x1_18+x1_19+x1_20=1;</v>
      </c>
    </row>
    <row r="5" spans="1:2">
      <c r="A5" s="6"/>
      <c r="B5" s="6" t="str">
        <f>'1,2,3,4'!AU5</f>
        <v>x2_0+x2_1+0+x2_3+x2_4+x2_5+x2_6+x2_7+x2_8+x2_9+x2_10+x2_11+x2_12+x2_13+x2_14+x2_15+x2_16+x2_17+x2_18+x2_19+x2_20=1;</v>
      </c>
    </row>
    <row r="6" spans="1:2">
      <c r="A6" s="6"/>
      <c r="B6" s="6" t="str">
        <f>'1,2,3,4'!AU6</f>
        <v>x3_0+x3_1+x3_2+0+x3_4+x3_5+x3_6+x3_7+x3_8+x3_9+x3_10+x3_11+x3_12+x3_13+x3_14+x3_15+x3_16+x3_17+x3_18+x3_19+x3_20=1;</v>
      </c>
    </row>
    <row r="7" spans="1:2">
      <c r="A7" s="6"/>
      <c r="B7" s="6" t="str">
        <f>'1,2,3,4'!AU7</f>
        <v>x4_0+x4_1+x4_2+x4_3+0+x4_5+x4_6+x4_7+x4_8+x4_9+x4_10+x4_11+x4_12+x4_13+x4_14+x4_15+x4_16+x4_17+x4_18+x4_19+x4_20=1;</v>
      </c>
    </row>
    <row r="8" spans="1:2">
      <c r="A8" s="6"/>
      <c r="B8" s="6" t="str">
        <f>'1,2,3,4'!AU8</f>
        <v>x5_0+x5_1+x5_2+x5_3+x5_4+0+x5_6+x5_7+x5_8+x5_9+x5_10+x5_11+x5_12+x5_13+x5_14+x5_15+x5_16+x5_17+x5_18+x5_19+x5_20=1;</v>
      </c>
    </row>
    <row r="9" spans="1:2">
      <c r="A9" s="6"/>
      <c r="B9" s="6" t="str">
        <f>'1,2,3,4'!AU9</f>
        <v>x6_0+x6_1+x6_2+x6_3+x6_4+x6_5+0+x6_7+x6_8+x6_9+x6_10+x6_11+x6_12+x6_13+x6_14+x6_15+x6_16+x6_17+x6_18+x6_19+x6_20=1;</v>
      </c>
    </row>
    <row r="10" spans="1:2">
      <c r="A10" s="6"/>
      <c r="B10" s="6" t="str">
        <f>'1,2,3,4'!AU10</f>
        <v>x7_0+x7_1+x7_2+x7_3+x7_4+x7_5+x7_6+0+x7_8+x7_9+x7_10+x7_11+x7_12+x7_13+x7_14+x7_15+x7_16+x7_17+x7_18+x7_19+x7_20=1;</v>
      </c>
    </row>
    <row r="11" spans="1:2">
      <c r="A11" s="6"/>
      <c r="B11" s="6" t="str">
        <f>'1,2,3,4'!AU11</f>
        <v>x8_0+x8_1+x8_2+x8_3+x8_4+x8_5+x8_6+x8_7+0+x8_9+x8_10+x8_11+x8_12+x8_13+x8_14+x8_15+x8_16+x8_17+x8_18+x8_19+x8_20=1;</v>
      </c>
    </row>
    <row r="12" spans="1:2">
      <c r="A12" s="6"/>
      <c r="B12" s="6" t="str">
        <f>'1,2,3,4'!AU12</f>
        <v>x9_0+x9_1+x9_2+x9_3+x9_4+x9_5+x9_6+x9_7+x9_8+0+x9_10+x9_11+x9_12+x9_13+x9_14+x9_15+x9_16+x9_17+x9_18+x9_19+x9_20=1;</v>
      </c>
    </row>
    <row r="13" spans="1:2">
      <c r="A13" s="6"/>
      <c r="B13" s="6" t="str">
        <f>'1,2,3,4'!AU13</f>
        <v>x10_0+x10_1+x10_2+x10_3+x10_4+x10_5+x10_6+x10_7+x10_8+x10_9+0+x10_11+x10_12+x10_13+x10_14+x10_15+x10_16+x10_17+x10_18+x10_19+x10_20=1;</v>
      </c>
    </row>
    <row r="14" spans="1:2">
      <c r="A14" s="6"/>
      <c r="B14" s="6" t="str">
        <f>'1,2,3,4'!AU14</f>
        <v>x11_0+x11_1+x11_2+x11_3+x11_4+x11_5+x11_6+x11_7+x11_8+x11_9+x11_10+0+x11_12+x11_13+x11_14+x11_15+x11_16+x11_17+x11_18+x11_19+x11_20=1;</v>
      </c>
    </row>
    <row r="15" spans="1:2">
      <c r="A15" s="6"/>
      <c r="B15" s="6" t="str">
        <f>'1,2,3,4'!AU15</f>
        <v>x12_0+x12_1+x12_2+x12_3+x12_4+x12_5+x12_6+x12_7+x12_8+x12_9+x12_10+x12_11+0+x12_13+x12_14+x12_15+x12_16+x12_17+x12_18+x12_19+x12_20=1;</v>
      </c>
    </row>
    <row r="16" spans="1:2">
      <c r="A16" s="6"/>
      <c r="B16" s="6" t="str">
        <f>'1,2,3,4'!AU16</f>
        <v>x13_0+x13_1+x13_2+x13_3+x13_4+x13_5+x13_6+x13_7+x13_8+x13_9+x13_10+x13_11+x13_12+0+x13_14+x13_15+x13_16+x13_17+x13_18+x13_19+x13_20=1;</v>
      </c>
    </row>
    <row r="17" spans="1:2">
      <c r="A17" s="6"/>
      <c r="B17" s="6" t="str">
        <f>'1,2,3,4'!AU17</f>
        <v>x14_0+x14_1+x14_2+x14_3+x14_4+x14_5+x14_6+x14_7+x14_8+x14_9+x14_10+x14_11+x14_12+x14_13+0+x14_15+x14_16+x14_17+x14_18+x14_19+x14_20=1;</v>
      </c>
    </row>
    <row r="18" spans="1:2">
      <c r="A18" s="6"/>
      <c r="B18" s="6" t="str">
        <f>'1,2,3,4'!AU18</f>
        <v>x15_0+x15_1+x15_2+x15_3+x15_4+x15_5+x15_6+x15_7+x15_8+x15_9+x15_10+x15_11+x15_12+x15_13+x15_14+0+x15_16+x15_17+x15_18+x15_19+x15_20=1;</v>
      </c>
    </row>
    <row r="19" spans="1:2">
      <c r="A19" s="6"/>
      <c r="B19" s="6" t="str">
        <f>'1,2,3,4'!AU19</f>
        <v>x16_0+x16_1+x16_2+x16_3+x16_4+x16_5+x16_6+x16_7+x16_8+x16_9+x16_10+x16_11+x16_12+x16_13+x16_14+x16_15+0+x16_17+x16_18+x16_19+x16_20=1;</v>
      </c>
    </row>
    <row r="20" spans="1:2">
      <c r="A20" s="6"/>
      <c r="B20" s="6" t="str">
        <f>'1,2,3,4'!AU20</f>
        <v>x17_0+x17_1+x17_2+x17_3+x17_4+x17_5+x17_6+x17_7+x17_8+x17_9+x17_10+x17_11+x17_12+x17_13+x17_14+x17_15+x17_16+0+x17_18+x17_19+x17_20=1;</v>
      </c>
    </row>
    <row r="21" spans="1:2">
      <c r="A21" s="6"/>
      <c r="B21" s="6" t="str">
        <f>'1,2,3,4'!AU21</f>
        <v>x18_0+x18_1+x18_2+x18_3+x18_4+x18_5+x18_6+x18_7+x18_8+x18_9+x18_10+x18_11+x18_12+x18_13+x18_14+x18_15+x18_16+x18_17+0+x18_19+x18_20=1;</v>
      </c>
    </row>
    <row r="22" spans="1:2">
      <c r="A22" s="6"/>
      <c r="B22" s="6" t="str">
        <f>'1,2,3,4'!AU22</f>
        <v>x19_0+x19_1+x19_2+x19_3+x19_4+x19_5+x19_6+x19_7+x19_8+x19_9+x19_10+x19_11+x19_12+x19_13+x19_14+x19_15+x19_16+x19_17+x19_18+0+x19_20=1;</v>
      </c>
    </row>
    <row r="23" spans="1:2">
      <c r="A23" s="6"/>
      <c r="B23" s="6" t="str">
        <f>'1,2,3,4'!AU23</f>
        <v>x20_0+x20_1+x20_2+x20_3+x20_4+x20_5+x20_6+x20_7+x20_8+x20_9+x20_10+x20_11+x20_12+x20_13+x20_14+x20_15+x20_16+x20_17+x20_18+x20_19+0=1;</v>
      </c>
    </row>
    <row r="24" spans="1:2">
      <c r="A24" s="6" t="s">
        <v>37</v>
      </c>
      <c r="B24" s="6" t="str">
        <f>'1,2,3,4'!C52</f>
        <v>x0_1+0+x2_1+x3_1+x4_1+x5_1+x6_1+x7_1+x8_1+x9_1+x10_1+x11_1+x12_1+x13_1+x14_1+x15_1+x16_1+x17_1+x18_1+x19_1+x20_1=1;</v>
      </c>
    </row>
    <row r="25" spans="1:2">
      <c r="A25" s="6"/>
      <c r="B25" s="6" t="str">
        <f>'1,2,3,4'!C53</f>
        <v>x0_2+x1_2+0+x3_2+x4_2+x5_2+x6_2+x7_2+x8_2+x9_2+x10_2+x11_2+x12_2+x13_2+x14_2+x15_2+x16_2+x17_2+x18_2+x19_2+x20_2=1;</v>
      </c>
    </row>
    <row r="26" spans="1:2">
      <c r="A26" s="6"/>
      <c r="B26" s="6" t="str">
        <f>'1,2,3,4'!C54</f>
        <v>x0_3+x1_3+x2_3+0+x4_3+x5_3+x6_3+x7_3+x8_3+x9_3+x10_3+x11_3+x12_3+x13_3+x14_3+x15_3+x16_3+x17_3+x18_3+x19_3+x20_3=1;</v>
      </c>
    </row>
    <row r="27" spans="1:2">
      <c r="A27" s="6"/>
      <c r="B27" s="6" t="str">
        <f>'1,2,3,4'!C55</f>
        <v>x0_4+x1_4+x2_4+x3_4+0+x5_4+x6_4+x7_4+x8_4+x9_4+x10_4+x11_4+x12_4+x13_4+x14_4+x15_4+x16_4+x17_4+x18_4+x19_4+x20_4=1;</v>
      </c>
    </row>
    <row r="28" spans="1:2">
      <c r="A28" s="6"/>
      <c r="B28" s="6" t="str">
        <f>'1,2,3,4'!C56</f>
        <v>x0_5+x1_5+x2_5+x3_5+x4_5+0+x6_5+x7_5+x8_5+x9_5+x10_5+x11_5+x12_5+x13_5+x14_5+x15_5+x16_5+x17_5+x18_5+x19_5+x20_5=1;</v>
      </c>
    </row>
    <row r="29" spans="1:2">
      <c r="A29" s="6"/>
      <c r="B29" s="6" t="str">
        <f>'1,2,3,4'!C57</f>
        <v>x0_6+x1_6+x2_6+x3_6+x4_6+x5_6+0+x7_6+x8_6+x9_6+x10_6+x11_6+x12_6+x13_6+x14_6+x15_6+x16_6+x17_6+x18_6+x19_6+x20_6=1;</v>
      </c>
    </row>
    <row r="30" spans="1:2">
      <c r="A30" s="6"/>
      <c r="B30" s="6" t="str">
        <f>'1,2,3,4'!C58</f>
        <v>x0_7+x1_7+x2_7+x3_7+x4_7+x5_7+x6_7+0+x8_7+x9_7+x10_7+x11_7+x12_7+x13_7+x14_7+x15_7+x16_7+x17_7+x18_7+x19_7+x20_7=1;</v>
      </c>
    </row>
    <row r="31" spans="1:2">
      <c r="A31" s="6"/>
      <c r="B31" s="6" t="str">
        <f>'1,2,3,4'!C59</f>
        <v>x0_8+x1_8+x2_8+x3_8+x4_8+x5_8+x6_8+x7_8+0+x9_8+x10_8+x11_8+x12_8+x13_8+x14_8+x15_8+x16_8+x17_8+x18_8+x19_8+x20_8=1;</v>
      </c>
    </row>
    <row r="32" spans="1:2">
      <c r="A32" s="6"/>
      <c r="B32" s="6" t="str">
        <f>'1,2,3,4'!C60</f>
        <v>x0_9+x1_9+x2_9+x3_9+x4_9+x5_9+x6_9+x7_9+x8_9+0+x10_9+x11_9+x12_9+x13_9+x14_9+x15_9+x16_9+x17_9+x18_9+x19_9+x20_9=1;</v>
      </c>
    </row>
    <row r="33" spans="1:2">
      <c r="A33" s="6"/>
      <c r="B33" s="6" t="str">
        <f>'1,2,3,4'!C61</f>
        <v>x0_10+x1_10+x2_10+x3_10+x4_10+x5_10+x6_10+x7_10+x8_10+x9_10+0+x11_10+x12_10+x13_10+x14_10+x15_10+x16_10+x17_10+x18_10+x19_10+x20_10=1;</v>
      </c>
    </row>
    <row r="34" spans="1:2">
      <c r="A34" s="6"/>
      <c r="B34" s="6" t="str">
        <f>'1,2,3,4'!C62</f>
        <v>x0_11+x1_11+x2_11+x3_11+x4_11+x5_11+x6_11+x7_11+x8_11+x9_11+x10_11+0+x12_11+x13_11+x14_11+x15_11+x16_11+x17_11+x18_11+x19_11+x20_11=1;</v>
      </c>
    </row>
    <row r="35" spans="1:2">
      <c r="A35" s="6"/>
      <c r="B35" s="6" t="str">
        <f>'1,2,3,4'!C63</f>
        <v>x0_12+x1_12+x2_12+x3_12+x4_12+x5_12+x6_12+x7_12+x8_12+x9_12+x10_12+x11_12+0+x13_12+x14_12+x15_12+x16_12+x17_12+x18_12+x19_12+x20_12=1;</v>
      </c>
    </row>
    <row r="36" spans="1:2">
      <c r="A36" s="6"/>
      <c r="B36" s="6" t="str">
        <f>'1,2,3,4'!C64</f>
        <v>x0_13+x1_13+x2_13+x3_13+x4_13+x5_13+x6_13+x7_13+x8_13+x9_13+x10_13+x11_13+x12_13+0+x14_13+x15_13+x16_13+x17_13+x18_13+x19_13+x20_13=1;</v>
      </c>
    </row>
    <row r="37" spans="1:2">
      <c r="A37" s="6"/>
      <c r="B37" s="6" t="str">
        <f>'1,2,3,4'!C65</f>
        <v>x0_14+x1_14+x2_14+x3_14+x4_14+x5_14+x6_14+x7_14+x8_14+x9_14+x10_14+x11_14+x12_14+x13_14+0+x15_14+x16_14+x17_14+x18_14+x19_14+x20_14=1;</v>
      </c>
    </row>
    <row r="38" spans="1:2">
      <c r="A38" s="6"/>
      <c r="B38" s="6" t="str">
        <f>'1,2,3,4'!C66</f>
        <v>x0_15+x1_15+x2_15+x3_15+x4_15+x5_15+x6_15+x7_15+x8_15+x9_15+x10_15+x11_15+x12_15+x13_15+x14_15+0+x16_15+x17_15+x18_15+x19_15+x20_15=1;</v>
      </c>
    </row>
    <row r="39" spans="1:2">
      <c r="A39" s="6"/>
      <c r="B39" s="6" t="str">
        <f>'1,2,3,4'!C67</f>
        <v>x0_16+x1_16+x2_16+x3_16+x4_16+x5_16+x6_16+x7_16+x8_16+x9_16+x10_16+x11_16+x12_16+x13_16+x14_16+x15_16+0+x17_16+x18_16+x19_16+x20_16=1;</v>
      </c>
    </row>
    <row r="40" spans="1:2">
      <c r="A40" s="6"/>
      <c r="B40" s="6" t="str">
        <f>'1,2,3,4'!C68</f>
        <v>x0_17+x1_17+x2_17+x3_17+x4_17+x5_17+x6_17+x7_17+x8_17+x9_17+x10_17+x11_17+x12_17+x13_17+x14_17+x15_17+x16_17+0+x18_17+x19_17+x20_17=1;</v>
      </c>
    </row>
    <row r="41" spans="1:2">
      <c r="A41" s="6"/>
      <c r="B41" s="6" t="str">
        <f>'1,2,3,4'!C69</f>
        <v>x0_18+x1_18+x2_18+x3_18+x4_18+x5_18+x6_18+x7_18+x8_18+x9_18+x10_18+x11_18+x12_18+x13_18+x14_18+x15_18+x16_18+x17_18+0+x19_18+x20_18=1;</v>
      </c>
    </row>
    <row r="42" spans="1:2">
      <c r="A42" s="6"/>
      <c r="B42" s="6" t="str">
        <f>'1,2,3,4'!C70</f>
        <v>x0_19+x1_19+x2_19+x3_19+x4_19+x5_19+x6_19+x7_19+x8_19+x9_19+x10_19+x11_19+x12_19+x13_19+x14_19+x15_19+x16_19+x17_19+x18_19+0+x20_19=1;</v>
      </c>
    </row>
    <row r="43" spans="1:2">
      <c r="A43" s="6"/>
      <c r="B43" s="6" t="str">
        <f>'1,2,3,4'!C71</f>
        <v>x0_20+x1_20+x2_20+x3_20+x4_20+x5_20+x6_20+x7_20+x8_20+x9_20+x10_20+x11_20+x12_20+x13_20+x14_20+x15_20+x16_20+x17_20+x18_20+x19_20+0=1;</v>
      </c>
    </row>
    <row r="44" spans="1:2">
      <c r="A44" s="6" t="s">
        <v>23</v>
      </c>
      <c r="B44" s="6" t="str">
        <f>'5-12'!O24</f>
        <v>u1-u2+500*x1_2+(500-50-40)*x2_1&lt;=500-40;</v>
      </c>
    </row>
    <row r="45" spans="1:2">
      <c r="A45" s="6"/>
      <c r="B45" s="6" t="str">
        <f>'5-12'!O25</f>
        <v>u1-u3+500*x1_3+(500-50-50)*x3_1&lt;=500-50;</v>
      </c>
    </row>
    <row r="46" spans="1:2">
      <c r="A46" s="6"/>
      <c r="B46" s="6" t="str">
        <f>'5-12'!O26</f>
        <v>u1-u4+500*x1_4+(500-50-60)*x4_1&lt;=500-60;</v>
      </c>
    </row>
    <row r="47" spans="1:2">
      <c r="A47" s="6"/>
      <c r="B47" s="6" t="str">
        <f>'5-12'!O27</f>
        <v>u1-u5+500*x1_5+(500-50-15)*x5_1&lt;=500-15;</v>
      </c>
    </row>
    <row r="48" spans="1:2">
      <c r="A48" s="6"/>
      <c r="B48" s="6" t="str">
        <f>'5-12'!O28</f>
        <v>u1-u6+500*x1_6+(500-50-35)*x6_1&lt;=500-35;</v>
      </c>
    </row>
    <row r="49" spans="1:2">
      <c r="A49" s="6"/>
      <c r="B49" s="6" t="str">
        <f>'5-12'!O29</f>
        <v>u1-u7+500*x1_7+(500-50-45)*x7_1&lt;=500-45;</v>
      </c>
    </row>
    <row r="50" spans="1:2">
      <c r="A50" s="6"/>
      <c r="B50" s="6" t="str">
        <f>'5-12'!O30</f>
        <v>u1-u8+500*x1_8+(500-50-10)*x8_1&lt;=500-10;</v>
      </c>
    </row>
    <row r="51" spans="1:2">
      <c r="A51" s="6"/>
      <c r="B51" s="6" t="str">
        <f>'5-12'!O31</f>
        <v>u1-u9+500*x1_9+(500-50-25)*x9_1&lt;=500-25;</v>
      </c>
    </row>
    <row r="52" spans="1:2">
      <c r="A52" s="6"/>
      <c r="B52" s="6" t="str">
        <f>'5-12'!O32</f>
        <v>u1-u10+500*x1_10+(500-50-60)*x10_1&lt;=500-60;</v>
      </c>
    </row>
    <row r="53" spans="1:2">
      <c r="A53" s="6"/>
      <c r="B53" s="6" t="str">
        <f>'5-12'!O33</f>
        <v>u1-u11+500*x1_11+(500-50-50)*x11_1&lt;=500-50;</v>
      </c>
    </row>
    <row r="54" spans="1:2">
      <c r="A54" s="6"/>
      <c r="B54" s="6" t="str">
        <f>'5-12'!O34</f>
        <v>u1-u12+500*x1_12+(500-50-40)*x12_1&lt;=500-40;</v>
      </c>
    </row>
    <row r="55" spans="1:2">
      <c r="A55" s="6"/>
      <c r="B55" s="6" t="str">
        <f>'5-12'!O35</f>
        <v>u1-u13+500*x1_13+(500-50-30)*x13_1&lt;=500-30;</v>
      </c>
    </row>
    <row r="56" spans="1:2">
      <c r="A56" s="6"/>
      <c r="B56" s="6" t="str">
        <f>'5-12'!O36</f>
        <v>u1-u14+500*x1_14+(500-50-20)*x14_1&lt;=500-20;</v>
      </c>
    </row>
    <row r="57" spans="1:2">
      <c r="A57" s="6"/>
      <c r="B57" s="6" t="str">
        <f>'5-12'!O37</f>
        <v>u1-u15+500*x1_15+(500-50-10)*x15_1&lt;=500-10;</v>
      </c>
    </row>
    <row r="58" spans="1:2">
      <c r="A58" s="6"/>
      <c r="B58" s="6" t="str">
        <f>'5-12'!O38</f>
        <v>u1-u16+500*x1_16+(500-50-55)*x16_1&lt;=500-55;</v>
      </c>
    </row>
    <row r="59" spans="1:2">
      <c r="A59" s="6"/>
      <c r="B59" s="6" t="str">
        <f>'5-12'!O39</f>
        <v>u1-u17+500*x1_17+(500-50-45)*x17_1&lt;=500-45;</v>
      </c>
    </row>
    <row r="60" spans="1:2">
      <c r="A60" s="6"/>
      <c r="B60" s="6" t="str">
        <f>'5-12'!O40</f>
        <v>u1-u18+500*x1_18+(500-50-35)*x18_1&lt;=500-35;</v>
      </c>
    </row>
    <row r="61" spans="1:2">
      <c r="A61" s="6"/>
      <c r="B61" s="6" t="str">
        <f>'5-12'!O41</f>
        <v>u1-u19+500*x1_19+(500-50-22)*x19_1&lt;=500-22;</v>
      </c>
    </row>
    <row r="62" spans="1:2">
      <c r="A62" s="6"/>
      <c r="B62" s="6" t="str">
        <f>'5-12'!O42</f>
        <v>u1-u20+500*x1_20+(500-50-10)*x20_1&lt;=500-10;</v>
      </c>
    </row>
    <row r="63" spans="1:2">
      <c r="A63" s="6"/>
      <c r="B63" s="6" t="str">
        <f>'5-12'!O43</f>
        <v>u2-u3+500*x2_3+(500-40-50)*x3_2&lt;=500-50;</v>
      </c>
    </row>
    <row r="64" spans="1:2">
      <c r="A64" s="6"/>
      <c r="B64" s="6" t="str">
        <f>'5-12'!O44</f>
        <v>u2-u4+500*x2_4+(500-40-60)*x4_2&lt;=500-60;</v>
      </c>
    </row>
    <row r="65" spans="1:2">
      <c r="A65" s="6"/>
      <c r="B65" s="6" t="str">
        <f>'5-12'!O45</f>
        <v>u2-u5+500*x2_5+(500-40-15)*x5_2&lt;=500-15;</v>
      </c>
    </row>
    <row r="66" spans="1:2">
      <c r="A66" s="6"/>
      <c r="B66" s="6" t="str">
        <f>'5-12'!O46</f>
        <v>u2-u6+500*x2_6+(500-40-35)*x6_2&lt;=500-35;</v>
      </c>
    </row>
    <row r="67" spans="1:2">
      <c r="A67" s="6"/>
      <c r="B67" s="6" t="str">
        <f>'5-12'!O47</f>
        <v>u2-u7+500*x2_7+(500-40-45)*x7_2&lt;=500-45;</v>
      </c>
    </row>
    <row r="68" spans="1:2">
      <c r="A68" s="6"/>
      <c r="B68" s="6" t="str">
        <f>'5-12'!O48</f>
        <v>u2-u8+500*x2_8+(500-40-10)*x8_2&lt;=500-10;</v>
      </c>
    </row>
    <row r="69" spans="1:2">
      <c r="A69" s="6"/>
      <c r="B69" s="6" t="str">
        <f>'5-12'!O49</f>
        <v>u2-u9+500*x2_9+(500-40-25)*x9_2&lt;=500-25;</v>
      </c>
    </row>
    <row r="70" spans="1:2">
      <c r="A70" s="6"/>
      <c r="B70" s="6" t="str">
        <f>'5-12'!O50</f>
        <v>u2-u10+500*x2_10+(500-40-60)*x10_2&lt;=500-60;</v>
      </c>
    </row>
    <row r="71" spans="1:2">
      <c r="A71" s="6"/>
      <c r="B71" s="6" t="str">
        <f>'5-12'!O51</f>
        <v>u2-u11+500*x2_11+(500-40-50)*x11_2&lt;=500-50;</v>
      </c>
    </row>
    <row r="72" spans="1:2">
      <c r="A72" s="6"/>
      <c r="B72" s="6" t="str">
        <f>'5-12'!O52</f>
        <v>u2-u12+500*x2_12+(500-40-40)*x12_2&lt;=500-40;</v>
      </c>
    </row>
    <row r="73" spans="1:2">
      <c r="A73" s="6"/>
      <c r="B73" s="6" t="str">
        <f>'5-12'!O53</f>
        <v>u2-u13+500*x2_13+(500-40-30)*x13_2&lt;=500-30;</v>
      </c>
    </row>
    <row r="74" spans="1:2">
      <c r="A74" s="6"/>
      <c r="B74" s="6" t="str">
        <f>'5-12'!O54</f>
        <v>u2-u14+500*x2_14+(500-40-20)*x14_2&lt;=500-20;</v>
      </c>
    </row>
    <row r="75" spans="1:2">
      <c r="A75" s="6"/>
      <c r="B75" s="6" t="str">
        <f>'5-12'!O55</f>
        <v>u2-u15+500*x2_15+(500-40-10)*x15_2&lt;=500-10;</v>
      </c>
    </row>
    <row r="76" spans="1:2">
      <c r="A76" s="6"/>
      <c r="B76" s="6" t="str">
        <f>'5-12'!O56</f>
        <v>u2-u16+500*x2_16+(500-40-55)*x16_2&lt;=500-55;</v>
      </c>
    </row>
    <row r="77" spans="1:2">
      <c r="A77" s="6"/>
      <c r="B77" s="6" t="str">
        <f>'5-12'!O57</f>
        <v>u2-u17+500*x2_17+(500-40-45)*x17_2&lt;=500-45;</v>
      </c>
    </row>
    <row r="78" spans="1:2">
      <c r="A78" s="6"/>
      <c r="B78" s="6" t="str">
        <f>'5-12'!O58</f>
        <v>u2-u18+500*x2_18+(500-40-35)*x18_2&lt;=500-35;</v>
      </c>
    </row>
    <row r="79" spans="1:2">
      <c r="A79" s="6"/>
      <c r="B79" s="6" t="str">
        <f>'5-12'!O59</f>
        <v>u2-u19+500*x2_19+(500-40-22)*x19_2&lt;=500-22;</v>
      </c>
    </row>
    <row r="80" spans="1:2">
      <c r="A80" s="6"/>
      <c r="B80" s="6" t="str">
        <f>'5-12'!O60</f>
        <v>u2-u20+500*x2_20+(500-40-10)*x20_2&lt;=500-10;</v>
      </c>
    </row>
    <row r="81" spans="1:2">
      <c r="A81" s="6"/>
      <c r="B81" s="6" t="str">
        <f>'5-12'!O61</f>
        <v>u3-u4+500*x3_4+(500-50-60)*x4_3&lt;=500-60;</v>
      </c>
    </row>
    <row r="82" spans="1:2">
      <c r="A82" s="6"/>
      <c r="B82" s="6" t="str">
        <f>'5-12'!O62</f>
        <v>u3-u5+500*x3_5+(500-50-15)*x5_3&lt;=500-15;</v>
      </c>
    </row>
    <row r="83" spans="1:2">
      <c r="A83" s="6"/>
      <c r="B83" s="6" t="str">
        <f>'5-12'!O63</f>
        <v>u3-u6+500*x3_6+(500-50-35)*x6_3&lt;=500-35;</v>
      </c>
    </row>
    <row r="84" spans="1:2">
      <c r="A84" s="6"/>
      <c r="B84" s="6" t="str">
        <f>'5-12'!O64</f>
        <v>u3-u7+500*x3_7+(500-50-45)*x7_3&lt;=500-45;</v>
      </c>
    </row>
    <row r="85" spans="1:2">
      <c r="A85" s="6"/>
      <c r="B85" s="6" t="str">
        <f>'5-12'!O65</f>
        <v>u3-u8+500*x3_8+(500-50-10)*x8_3&lt;=500-10;</v>
      </c>
    </row>
    <row r="86" spans="1:2">
      <c r="A86" s="6"/>
      <c r="B86" s="6" t="str">
        <f>'5-12'!O66</f>
        <v>u3-u9+500*x3_9+(500-50-25)*x9_3&lt;=500-25;</v>
      </c>
    </row>
    <row r="87" spans="1:2">
      <c r="A87" s="6"/>
      <c r="B87" s="6" t="str">
        <f>'5-12'!O67</f>
        <v>u3-u10+500*x3_10+(500-50-60)*x10_3&lt;=500-60;</v>
      </c>
    </row>
    <row r="88" spans="1:2">
      <c r="A88" s="6"/>
      <c r="B88" s="6" t="str">
        <f>'5-12'!O68</f>
        <v>u3-u11+500*x3_11+(500-50-50)*x11_3&lt;=500-50;</v>
      </c>
    </row>
    <row r="89" spans="1:2">
      <c r="A89" s="6"/>
      <c r="B89" s="6" t="str">
        <f>'5-12'!O69</f>
        <v>u3-u12+500*x3_12+(500-50-40)*x12_3&lt;=500-40;</v>
      </c>
    </row>
    <row r="90" spans="1:2">
      <c r="A90" s="6"/>
      <c r="B90" s="6" t="str">
        <f>'5-12'!O70</f>
        <v>u3-u13+500*x3_13+(500-50-30)*x13_3&lt;=500-30;</v>
      </c>
    </row>
    <row r="91" spans="1:2">
      <c r="A91" s="6"/>
      <c r="B91" s="6" t="str">
        <f>'5-12'!O71</f>
        <v>u3-u14+500*x3_14+(500-50-20)*x14_3&lt;=500-20;</v>
      </c>
    </row>
    <row r="92" spans="1:2">
      <c r="A92" s="6"/>
      <c r="B92" s="6" t="str">
        <f>'5-12'!O72</f>
        <v>u3-u15+500*x3_15+(500-50-10)*x15_3&lt;=500-10;</v>
      </c>
    </row>
    <row r="93" spans="1:2">
      <c r="A93" s="6"/>
      <c r="B93" s="6" t="str">
        <f>'5-12'!O73</f>
        <v>u3-u16+500*x3_16+(500-50-55)*x16_3&lt;=500-55;</v>
      </c>
    </row>
    <row r="94" spans="1:2">
      <c r="A94" s="6"/>
      <c r="B94" s="6" t="str">
        <f>'5-12'!O74</f>
        <v>u3-u17+500*x3_17+(500-50-45)*x17_3&lt;=500-45;</v>
      </c>
    </row>
    <row r="95" spans="1:2">
      <c r="A95" s="6"/>
      <c r="B95" s="6" t="str">
        <f>'5-12'!O75</f>
        <v>u3-u18+500*x3_18+(500-50-35)*x18_3&lt;=500-35;</v>
      </c>
    </row>
    <row r="96" spans="1:2">
      <c r="A96" s="6"/>
      <c r="B96" s="6" t="str">
        <f>'5-12'!O76</f>
        <v>u3-u19+500*x3_19+(500-50-22)*x19_3&lt;=500-22;</v>
      </c>
    </row>
    <row r="97" spans="1:2">
      <c r="A97" s="6"/>
      <c r="B97" s="6" t="str">
        <f>'5-12'!O77</f>
        <v>u3-u20+500*x3_20+(500-50-10)*x20_3&lt;=500-10;</v>
      </c>
    </row>
    <row r="98" spans="1:2">
      <c r="A98" s="6"/>
      <c r="B98" s="6" t="str">
        <f>'5-12'!O78</f>
        <v>u4-u5+500*x4_5+(500-60-15)*x5_4&lt;=500-15;</v>
      </c>
    </row>
    <row r="99" spans="1:2">
      <c r="A99" s="6"/>
      <c r="B99" s="6" t="str">
        <f>'5-12'!O79</f>
        <v>u4-u6+500*x4_6+(500-60-35)*x6_4&lt;=500-35;</v>
      </c>
    </row>
    <row r="100" spans="1:2">
      <c r="A100" s="6"/>
      <c r="B100" s="6" t="str">
        <f>'5-12'!O80</f>
        <v>u4-u7+500*x4_7+(500-60-45)*x7_4&lt;=500-45;</v>
      </c>
    </row>
    <row r="101" spans="1:2">
      <c r="A101" s="6"/>
      <c r="B101" s="6" t="str">
        <f>'5-12'!O81</f>
        <v>u4-u8+500*x4_8+(500-60-10)*x8_4&lt;=500-10;</v>
      </c>
    </row>
    <row r="102" spans="1:2">
      <c r="A102" s="6"/>
      <c r="B102" s="6" t="str">
        <f>'5-12'!O82</f>
        <v>u4-u9+500*x4_9+(500-60-25)*x9_4&lt;=500-25;</v>
      </c>
    </row>
    <row r="103" spans="1:2">
      <c r="A103" s="6"/>
      <c r="B103" s="6" t="str">
        <f>'5-12'!O83</f>
        <v>u4-u10+500*x4_10+(500-60-60)*x10_4&lt;=500-60;</v>
      </c>
    </row>
    <row r="104" spans="1:2">
      <c r="A104" s="6"/>
      <c r="B104" s="6" t="str">
        <f>'5-12'!O84</f>
        <v>u4-u11+500*x4_11+(500-60-50)*x11_4&lt;=500-50;</v>
      </c>
    </row>
    <row r="105" spans="1:2">
      <c r="A105" s="6"/>
      <c r="B105" s="6" t="str">
        <f>'5-12'!O85</f>
        <v>u4-u12+500*x4_12+(500-60-40)*x12_4&lt;=500-40;</v>
      </c>
    </row>
    <row r="106" spans="1:2">
      <c r="A106" s="6"/>
      <c r="B106" s="6" t="str">
        <f>'5-12'!O86</f>
        <v>u4-u13+500*x4_13+(500-60-30)*x13_4&lt;=500-30;</v>
      </c>
    </row>
    <row r="107" spans="1:2">
      <c r="A107" s="6"/>
      <c r="B107" s="6" t="str">
        <f>'5-12'!O87</f>
        <v>u4-u14+500*x4_14+(500-60-20)*x14_4&lt;=500-20;</v>
      </c>
    </row>
    <row r="108" spans="1:2">
      <c r="A108" s="6"/>
      <c r="B108" s="6" t="str">
        <f>'5-12'!O88</f>
        <v>u4-u15+500*x4_15+(500-60-10)*x15_4&lt;=500-10;</v>
      </c>
    </row>
    <row r="109" spans="1:2">
      <c r="A109" s="6"/>
      <c r="B109" s="6" t="str">
        <f>'5-12'!O89</f>
        <v>u4-u16+500*x4_16+(500-60-55)*x16_4&lt;=500-55;</v>
      </c>
    </row>
    <row r="110" spans="1:2">
      <c r="A110" s="6"/>
      <c r="B110" s="6" t="str">
        <f>'5-12'!O90</f>
        <v>u4-u17+500*x4_17+(500-60-45)*x17_4&lt;=500-45;</v>
      </c>
    </row>
    <row r="111" spans="1:2">
      <c r="A111" s="6"/>
      <c r="B111" s="6" t="str">
        <f>'5-12'!O91</f>
        <v>u4-u18+500*x4_18+(500-60-35)*x18_4&lt;=500-35;</v>
      </c>
    </row>
    <row r="112" spans="1:2">
      <c r="A112" s="6"/>
      <c r="B112" s="6" t="str">
        <f>'5-12'!O92</f>
        <v>u4-u19+500*x4_19+(500-60-22)*x19_4&lt;=500-22;</v>
      </c>
    </row>
    <row r="113" spans="1:2">
      <c r="A113" s="6"/>
      <c r="B113" s="6" t="str">
        <f>'5-12'!O93</f>
        <v>u4-u20+500*x4_20+(500-60-10)*x20_4&lt;=500-10;</v>
      </c>
    </row>
    <row r="114" spans="1:2">
      <c r="A114" s="6"/>
      <c r="B114" s="6" t="str">
        <f>'5-12'!O94</f>
        <v>u5-u6+500*x5_6+(500-15-35)*x6_5&lt;=500-35;</v>
      </c>
    </row>
    <row r="115" spans="1:2">
      <c r="A115" s="6"/>
      <c r="B115" s="6" t="str">
        <f>'5-12'!O95</f>
        <v>u5-u7+500*x5_7+(500-15-45)*x7_5&lt;=500-45;</v>
      </c>
    </row>
    <row r="116" spans="1:2">
      <c r="A116" s="6"/>
      <c r="B116" s="6" t="str">
        <f>'5-12'!O96</f>
        <v>u5-u8+500*x5_8+(500-15-10)*x8_5&lt;=500-10;</v>
      </c>
    </row>
    <row r="117" spans="1:2">
      <c r="A117" s="6"/>
      <c r="B117" s="6" t="str">
        <f>'5-12'!O97</f>
        <v>u5-u9+500*x5_9+(500-15-25)*x9_5&lt;=500-25;</v>
      </c>
    </row>
    <row r="118" spans="1:2">
      <c r="A118" s="6"/>
      <c r="B118" s="6" t="str">
        <f>'5-12'!O98</f>
        <v>u5-u10+500*x5_10+(500-15-60)*x10_5&lt;=500-60;</v>
      </c>
    </row>
    <row r="119" spans="1:2">
      <c r="A119" s="6"/>
      <c r="B119" s="6" t="str">
        <f>'5-12'!O99</f>
        <v>u5-u11+500*x5_11+(500-15-50)*x11_5&lt;=500-50;</v>
      </c>
    </row>
    <row r="120" spans="1:2">
      <c r="A120" s="6"/>
      <c r="B120" s="6" t="str">
        <f>'5-12'!O100</f>
        <v>u5-u12+500*x5_12+(500-15-40)*x12_5&lt;=500-40;</v>
      </c>
    </row>
    <row r="121" spans="1:2">
      <c r="A121" s="6"/>
      <c r="B121" s="6" t="str">
        <f>'5-12'!O101</f>
        <v>u5-u13+500*x5_13+(500-15-30)*x13_5&lt;=500-30;</v>
      </c>
    </row>
    <row r="122" spans="1:2">
      <c r="A122" s="6"/>
      <c r="B122" s="6" t="str">
        <f>'5-12'!O102</f>
        <v>u5-u14+500*x5_14+(500-15-20)*x14_5&lt;=500-20;</v>
      </c>
    </row>
    <row r="123" spans="1:2">
      <c r="A123" s="6"/>
      <c r="B123" s="6" t="str">
        <f>'5-12'!O103</f>
        <v>u5-u15+500*x5_15+(500-15-10)*x15_5&lt;=500-10;</v>
      </c>
    </row>
    <row r="124" spans="1:2">
      <c r="A124" s="6"/>
      <c r="B124" s="6" t="str">
        <f>'5-12'!O104</f>
        <v>u5-u16+500*x5_16+(500-15-55)*x16_5&lt;=500-55;</v>
      </c>
    </row>
    <row r="125" spans="1:2">
      <c r="A125" s="6"/>
      <c r="B125" s="6" t="str">
        <f>'5-12'!O105</f>
        <v>u5-u17+500*x5_17+(500-15-45)*x17_5&lt;=500-45;</v>
      </c>
    </row>
    <row r="126" spans="1:2">
      <c r="A126" s="6"/>
      <c r="B126" s="6" t="str">
        <f>'5-12'!O106</f>
        <v>u5-u18+500*x5_18+(500-15-35)*x18_5&lt;=500-35;</v>
      </c>
    </row>
    <row r="127" spans="1:2">
      <c r="A127" s="6"/>
      <c r="B127" s="6" t="str">
        <f>'5-12'!O107</f>
        <v>u5-u19+500*x5_19+(500-15-22)*x19_5&lt;=500-22;</v>
      </c>
    </row>
    <row r="128" spans="1:2">
      <c r="A128" s="6"/>
      <c r="B128" s="6" t="str">
        <f>'5-12'!O108</f>
        <v>u5-u20+500*x5_20+(500-15-10)*x20_5&lt;=500-10;</v>
      </c>
    </row>
    <row r="129" spans="1:2">
      <c r="A129" s="6"/>
      <c r="B129" s="6" t="str">
        <f>'5-12'!O109</f>
        <v>u6-u7+500*x6_7+(500-35-45)*x7_6&lt;=500-45;</v>
      </c>
    </row>
    <row r="130" spans="1:2">
      <c r="A130" s="6"/>
      <c r="B130" s="6" t="str">
        <f>'5-12'!O110</f>
        <v>u6-u8+500*x6_8+(500-35-10)*x8_6&lt;=500-10;</v>
      </c>
    </row>
    <row r="131" spans="1:2">
      <c r="A131" s="6"/>
      <c r="B131" s="6" t="str">
        <f>'5-12'!O111</f>
        <v>u6-u9+500*x6_9+(500-35-25)*x9_6&lt;=500-25;</v>
      </c>
    </row>
    <row r="132" spans="1:2">
      <c r="A132" s="6"/>
      <c r="B132" s="6" t="str">
        <f>'5-12'!O112</f>
        <v>u6-u10+500*x6_10+(500-35-60)*x10_6&lt;=500-60;</v>
      </c>
    </row>
    <row r="133" spans="1:2">
      <c r="A133" s="6"/>
      <c r="B133" s="6" t="str">
        <f>'5-12'!O113</f>
        <v>u6-u11+500*x6_11+(500-35-50)*x11_6&lt;=500-50;</v>
      </c>
    </row>
    <row r="134" spans="1:2">
      <c r="A134" s="6"/>
      <c r="B134" s="6" t="str">
        <f>'5-12'!O114</f>
        <v>u6-u12+500*x6_12+(500-35-40)*x12_6&lt;=500-40;</v>
      </c>
    </row>
    <row r="135" spans="1:2">
      <c r="A135" s="6"/>
      <c r="B135" s="6" t="str">
        <f>'5-12'!O115</f>
        <v>u6-u13+500*x6_13+(500-35-30)*x13_6&lt;=500-30;</v>
      </c>
    </row>
    <row r="136" spans="1:2">
      <c r="A136" s="6"/>
      <c r="B136" s="6" t="str">
        <f>'5-12'!O116</f>
        <v>u6-u14+500*x6_14+(500-35-20)*x14_6&lt;=500-20;</v>
      </c>
    </row>
    <row r="137" spans="1:2">
      <c r="A137" s="6"/>
      <c r="B137" s="6" t="str">
        <f>'5-12'!O117</f>
        <v>u6-u15+500*x6_15+(500-35-10)*x15_6&lt;=500-10;</v>
      </c>
    </row>
    <row r="138" spans="1:2">
      <c r="A138" s="6"/>
      <c r="B138" s="6" t="str">
        <f>'5-12'!O118</f>
        <v>u6-u16+500*x6_16+(500-35-55)*x16_6&lt;=500-55;</v>
      </c>
    </row>
    <row r="139" spans="1:2">
      <c r="A139" s="6"/>
      <c r="B139" s="6" t="str">
        <f>'5-12'!O119</f>
        <v>u6-u17+500*x6_17+(500-35-45)*x17_6&lt;=500-45;</v>
      </c>
    </row>
    <row r="140" spans="1:2">
      <c r="A140" s="6"/>
      <c r="B140" s="6" t="str">
        <f>'5-12'!O120</f>
        <v>u6-u18+500*x6_18+(500-35-35)*x18_6&lt;=500-35;</v>
      </c>
    </row>
    <row r="141" spans="1:2">
      <c r="A141" s="6"/>
      <c r="B141" s="6" t="str">
        <f>'5-12'!O121</f>
        <v>u6-u19+500*x6_19+(500-35-22)*x19_6&lt;=500-22;</v>
      </c>
    </row>
    <row r="142" spans="1:2">
      <c r="A142" s="6"/>
      <c r="B142" s="6" t="str">
        <f>'5-12'!O122</f>
        <v>u6-u20+500*x6_20+(500-35-10)*x20_6&lt;=500-10;</v>
      </c>
    </row>
    <row r="143" spans="1:2">
      <c r="A143" s="6"/>
      <c r="B143" s="6" t="str">
        <f>'5-12'!O123</f>
        <v>u7-u8+500*x7_8+(500-45-10)*x8_7&lt;=500-10;</v>
      </c>
    </row>
    <row r="144" spans="1:2">
      <c r="A144" s="6"/>
      <c r="B144" s="6" t="str">
        <f>'5-12'!O124</f>
        <v>u7-u9+500*x7_9+(500-45-25)*x9_7&lt;=500-25;</v>
      </c>
    </row>
    <row r="145" spans="1:2">
      <c r="A145" s="6"/>
      <c r="B145" s="6" t="str">
        <f>'5-12'!O125</f>
        <v>u7-u10+500*x7_10+(500-45-60)*x10_7&lt;=500-60;</v>
      </c>
    </row>
    <row r="146" spans="1:2">
      <c r="A146" s="6"/>
      <c r="B146" s="6" t="str">
        <f>'5-12'!O126</f>
        <v>u7-u11+500*x7_11+(500-45-50)*x11_7&lt;=500-50;</v>
      </c>
    </row>
    <row r="147" spans="1:2">
      <c r="A147" s="6"/>
      <c r="B147" s="6" t="str">
        <f>'5-12'!O127</f>
        <v>u7-u12+500*x7_12+(500-45-40)*x12_7&lt;=500-40;</v>
      </c>
    </row>
    <row r="148" spans="1:2">
      <c r="A148" s="6"/>
      <c r="B148" s="6" t="str">
        <f>'5-12'!O128</f>
        <v>u7-u13+500*x7_13+(500-45-30)*x13_7&lt;=500-30;</v>
      </c>
    </row>
    <row r="149" spans="1:2">
      <c r="A149" s="6"/>
      <c r="B149" s="6" t="str">
        <f>'5-12'!O129</f>
        <v>u7-u14+500*x7_14+(500-45-20)*x14_7&lt;=500-20;</v>
      </c>
    </row>
    <row r="150" spans="1:2">
      <c r="A150" s="6"/>
      <c r="B150" s="6" t="str">
        <f>'5-12'!O130</f>
        <v>u7-u15+500*x7_15+(500-45-10)*x15_7&lt;=500-10;</v>
      </c>
    </row>
    <row r="151" spans="1:2">
      <c r="A151" s="6"/>
      <c r="B151" s="6" t="str">
        <f>'5-12'!O131</f>
        <v>u7-u16+500*x7_16+(500-45-55)*x16_7&lt;=500-55;</v>
      </c>
    </row>
    <row r="152" spans="1:2">
      <c r="A152" s="6"/>
      <c r="B152" s="6" t="str">
        <f>'5-12'!O132</f>
        <v>u7-u17+500*x7_17+(500-45-45)*x17_7&lt;=500-45;</v>
      </c>
    </row>
    <row r="153" spans="1:2">
      <c r="A153" s="6"/>
      <c r="B153" s="6" t="str">
        <f>'5-12'!O133</f>
        <v>u7-u18+500*x7_18+(500-45-35)*x18_7&lt;=500-35;</v>
      </c>
    </row>
    <row r="154" spans="1:2">
      <c r="A154" s="6"/>
      <c r="B154" s="6" t="str">
        <f>'5-12'!O134</f>
        <v>u7-u19+500*x7_19+(500-45-22)*x19_7&lt;=500-22;</v>
      </c>
    </row>
    <row r="155" spans="1:2">
      <c r="A155" s="6"/>
      <c r="B155" s="6" t="str">
        <f>'5-12'!O135</f>
        <v>u7-u20+500*x7_20+(500-45-10)*x20_7&lt;=500-10;</v>
      </c>
    </row>
    <row r="156" spans="1:2">
      <c r="A156" s="6"/>
      <c r="B156" s="6" t="str">
        <f>'5-12'!O136</f>
        <v>u8-u9+500*x8_9+(500-10-25)*x9_8&lt;=500-25;</v>
      </c>
    </row>
    <row r="157" spans="1:2">
      <c r="A157" s="6"/>
      <c r="B157" s="6" t="str">
        <f>'5-12'!O137</f>
        <v>u8-u10+500*x8_10+(500-10-60)*x10_8&lt;=500-60;</v>
      </c>
    </row>
    <row r="158" spans="1:2">
      <c r="A158" s="6"/>
      <c r="B158" s="6" t="str">
        <f>'5-12'!O138</f>
        <v>u8-u11+500*x8_11+(500-10-50)*x11_8&lt;=500-50;</v>
      </c>
    </row>
    <row r="159" spans="1:2">
      <c r="A159" s="6"/>
      <c r="B159" s="6" t="str">
        <f>'5-12'!O139</f>
        <v>u8-u12+500*x8_12+(500-10-40)*x12_8&lt;=500-40;</v>
      </c>
    </row>
    <row r="160" spans="1:2">
      <c r="A160" s="6"/>
      <c r="B160" s="6" t="str">
        <f>'5-12'!O140</f>
        <v>u8-u13+500*x8_13+(500-10-30)*x13_8&lt;=500-30;</v>
      </c>
    </row>
    <row r="161" spans="1:2">
      <c r="A161" s="6"/>
      <c r="B161" s="6" t="str">
        <f>'5-12'!O141</f>
        <v>u8-u14+500*x8_14+(500-10-20)*x14_8&lt;=500-20;</v>
      </c>
    </row>
    <row r="162" spans="1:2">
      <c r="A162" s="6"/>
      <c r="B162" s="6" t="str">
        <f>'5-12'!O142</f>
        <v>u8-u15+500*x8_15+(500-10-10)*x15_8&lt;=500-10;</v>
      </c>
    </row>
    <row r="163" spans="1:2">
      <c r="A163" s="6"/>
      <c r="B163" s="6" t="str">
        <f>'5-12'!O143</f>
        <v>u8-u16+500*x8_16+(500-10-55)*x16_8&lt;=500-55;</v>
      </c>
    </row>
    <row r="164" spans="1:2">
      <c r="A164" s="6"/>
      <c r="B164" s="6" t="str">
        <f>'5-12'!O144</f>
        <v>u8-u17+500*x8_17+(500-10-45)*x17_8&lt;=500-45;</v>
      </c>
    </row>
    <row r="165" spans="1:2">
      <c r="A165" s="6"/>
      <c r="B165" s="6" t="str">
        <f>'5-12'!O145</f>
        <v>u8-u18+500*x8_18+(500-10-35)*x18_8&lt;=500-35;</v>
      </c>
    </row>
    <row r="166" spans="1:2">
      <c r="A166" s="6"/>
      <c r="B166" s="6" t="str">
        <f>'5-12'!O146</f>
        <v>u8-u19+500*x8_19+(500-10-22)*x19_8&lt;=500-22;</v>
      </c>
    </row>
    <row r="167" spans="1:2">
      <c r="A167" s="6"/>
      <c r="B167" s="6" t="str">
        <f>'5-12'!O147</f>
        <v>u8-u20+500*x8_20+(500-10-10)*x20_8&lt;=500-10;</v>
      </c>
    </row>
    <row r="168" spans="1:2">
      <c r="A168" s="6"/>
      <c r="B168" s="6" t="str">
        <f>'5-12'!O148</f>
        <v>u9-u10+500*x9_10+(500-25-60)*x10_9&lt;=500-60;</v>
      </c>
    </row>
    <row r="169" spans="1:2">
      <c r="A169" s="6"/>
      <c r="B169" s="6" t="str">
        <f>'5-12'!O149</f>
        <v>u9-u11+500*x9_11+(500-25-50)*x11_9&lt;=500-50;</v>
      </c>
    </row>
    <row r="170" spans="1:2">
      <c r="A170" s="6"/>
      <c r="B170" s="6" t="str">
        <f>'5-12'!O150</f>
        <v>u9-u12+500*x9_12+(500-25-40)*x12_9&lt;=500-40;</v>
      </c>
    </row>
    <row r="171" spans="1:2">
      <c r="A171" s="6"/>
      <c r="B171" s="6" t="str">
        <f>'5-12'!O151</f>
        <v>u9-u13+500*x9_13+(500-25-30)*x13_9&lt;=500-30;</v>
      </c>
    </row>
    <row r="172" spans="1:2">
      <c r="A172" s="6"/>
      <c r="B172" s="6" t="str">
        <f>'5-12'!O152</f>
        <v>u9-u14+500*x9_14+(500-25-20)*x14_9&lt;=500-20;</v>
      </c>
    </row>
    <row r="173" spans="1:2">
      <c r="A173" s="6"/>
      <c r="B173" s="6" t="str">
        <f>'5-12'!O153</f>
        <v>u9-u15+500*x9_15+(500-25-10)*x15_9&lt;=500-10;</v>
      </c>
    </row>
    <row r="174" spans="1:2">
      <c r="A174" s="6"/>
      <c r="B174" s="6" t="str">
        <f>'5-12'!O154</f>
        <v>u9-u16+500*x9_16+(500-25-55)*x16_9&lt;=500-55;</v>
      </c>
    </row>
    <row r="175" spans="1:2">
      <c r="A175" s="6"/>
      <c r="B175" s="6" t="str">
        <f>'5-12'!O155</f>
        <v>u9-u17+500*x9_17+(500-25-45)*x17_9&lt;=500-45;</v>
      </c>
    </row>
    <row r="176" spans="1:2">
      <c r="A176" s="6"/>
      <c r="B176" s="6" t="str">
        <f>'5-12'!O156</f>
        <v>u9-u18+500*x9_18+(500-25-35)*x18_9&lt;=500-35;</v>
      </c>
    </row>
    <row r="177" spans="1:2">
      <c r="A177" s="6"/>
      <c r="B177" s="6" t="str">
        <f>'5-12'!O157</f>
        <v>u9-u19+500*x9_19+(500-25-22)*x19_9&lt;=500-22;</v>
      </c>
    </row>
    <row r="178" spans="1:2">
      <c r="A178" s="6"/>
      <c r="B178" s="6" t="str">
        <f>'5-12'!O158</f>
        <v>u9-u20+500*x9_20+(500-25-10)*x20_9&lt;=500-10;</v>
      </c>
    </row>
    <row r="179" spans="1:2">
      <c r="A179" s="6"/>
      <c r="B179" s="6" t="str">
        <f>'5-12'!O159</f>
        <v>u10-u11+500*x10_11+(500-60-50)*x11_10&lt;=500-50;</v>
      </c>
    </row>
    <row r="180" spans="1:2">
      <c r="A180" s="6"/>
      <c r="B180" s="6" t="str">
        <f>'5-12'!O160</f>
        <v>u10-u12+500*x10_12+(500-60-40)*x12_10&lt;=500-40;</v>
      </c>
    </row>
    <row r="181" spans="1:2">
      <c r="A181" s="6"/>
      <c r="B181" s="6" t="str">
        <f>'5-12'!O161</f>
        <v>u10-u13+500*x10_13+(500-60-30)*x13_10&lt;=500-30;</v>
      </c>
    </row>
    <row r="182" spans="1:2">
      <c r="A182" s="6"/>
      <c r="B182" s="6" t="str">
        <f>'5-12'!O162</f>
        <v>u10-u14+500*x10_14+(500-60-20)*x14_10&lt;=500-20;</v>
      </c>
    </row>
    <row r="183" spans="1:2">
      <c r="A183" s="6"/>
      <c r="B183" s="6" t="str">
        <f>'5-12'!O163</f>
        <v>u10-u15+500*x10_15+(500-60-10)*x15_10&lt;=500-10;</v>
      </c>
    </row>
    <row r="184" spans="1:2">
      <c r="A184" s="6"/>
      <c r="B184" s="6" t="str">
        <f>'5-12'!O164</f>
        <v>u10-u16+500*x10_16+(500-60-55)*x16_10&lt;=500-55;</v>
      </c>
    </row>
    <row r="185" spans="1:2">
      <c r="A185" s="6"/>
      <c r="B185" s="6" t="str">
        <f>'5-12'!O165</f>
        <v>u10-u17+500*x10_17+(500-60-45)*x17_10&lt;=500-45;</v>
      </c>
    </row>
    <row r="186" spans="1:2">
      <c r="A186" s="6"/>
      <c r="B186" s="6" t="str">
        <f>'5-12'!O166</f>
        <v>u10-u18+500*x10_18+(500-60-35)*x18_10&lt;=500-35;</v>
      </c>
    </row>
    <row r="187" spans="1:2">
      <c r="A187" s="6"/>
      <c r="B187" s="6" t="str">
        <f>'5-12'!O167</f>
        <v>u10-u19+500*x10_19+(500-60-22)*x19_10&lt;=500-22;</v>
      </c>
    </row>
    <row r="188" spans="1:2">
      <c r="A188" s="6"/>
      <c r="B188" s="6" t="str">
        <f>'5-12'!O168</f>
        <v>u10-u20+500*x10_20+(500-60-10)*x20_10&lt;=500-10;</v>
      </c>
    </row>
    <row r="189" spans="1:2">
      <c r="A189" s="6"/>
      <c r="B189" s="6" t="str">
        <f>'5-12'!O169</f>
        <v>u11-u12+500*x11_12+(500-50-40)*x12_11&lt;=500-40;</v>
      </c>
    </row>
    <row r="190" spans="1:2">
      <c r="A190" s="6"/>
      <c r="B190" s="6" t="str">
        <f>'5-12'!O170</f>
        <v>u11-u13+500*x11_13+(500-50-30)*x13_11&lt;=500-30;</v>
      </c>
    </row>
    <row r="191" spans="1:2">
      <c r="A191" s="6"/>
      <c r="B191" s="6" t="str">
        <f>'5-12'!O171</f>
        <v>u11-u14+500*x11_14+(500-50-20)*x14_11&lt;=500-20;</v>
      </c>
    </row>
    <row r="192" spans="1:2">
      <c r="A192" s="6"/>
      <c r="B192" s="6" t="str">
        <f>'5-12'!O172</f>
        <v>u11-u15+500*x11_15+(500-50-10)*x15_11&lt;=500-10;</v>
      </c>
    </row>
    <row r="193" spans="1:2">
      <c r="A193" s="6"/>
      <c r="B193" s="6" t="str">
        <f>'5-12'!O173</f>
        <v>u11-u16+500*x11_16+(500-50-55)*x16_11&lt;=500-55;</v>
      </c>
    </row>
    <row r="194" spans="1:2">
      <c r="A194" s="6"/>
      <c r="B194" s="6" t="str">
        <f>'5-12'!O174</f>
        <v>u11-u17+500*x11_17+(500-50-45)*x17_11&lt;=500-45;</v>
      </c>
    </row>
    <row r="195" spans="1:2">
      <c r="A195" s="6"/>
      <c r="B195" s="6" t="str">
        <f>'5-12'!O175</f>
        <v>u11-u18+500*x11_18+(500-50-35)*x18_11&lt;=500-35;</v>
      </c>
    </row>
    <row r="196" spans="1:2">
      <c r="A196" s="6"/>
      <c r="B196" s="6" t="str">
        <f>'5-12'!O176</f>
        <v>u11-u19+500*x11_19+(500-50-22)*x19_11&lt;=500-22;</v>
      </c>
    </row>
    <row r="197" spans="1:2">
      <c r="A197" s="6"/>
      <c r="B197" s="6" t="str">
        <f>'5-12'!O177</f>
        <v>u11-u20+500*x11_20+(500-50-10)*x20_11&lt;=500-10;</v>
      </c>
    </row>
    <row r="198" spans="1:2">
      <c r="A198" s="6"/>
      <c r="B198" s="6" t="str">
        <f>'5-12'!O178</f>
        <v>u12-u13+500*x12_13+(500-40-30)*x13_12&lt;=500-30;</v>
      </c>
    </row>
    <row r="199" spans="1:2">
      <c r="A199" s="6"/>
      <c r="B199" s="6" t="str">
        <f>'5-12'!O179</f>
        <v>u12-u14+500*x12_14+(500-40-20)*x14_12&lt;=500-20;</v>
      </c>
    </row>
    <row r="200" spans="1:2">
      <c r="A200" s="6"/>
      <c r="B200" s="6" t="str">
        <f>'5-12'!O180</f>
        <v>u12-u15+500*x12_15+(500-40-10)*x15_12&lt;=500-10;</v>
      </c>
    </row>
    <row r="201" spans="1:2">
      <c r="A201" s="6"/>
      <c r="B201" s="6" t="str">
        <f>'5-12'!O181</f>
        <v>u12-u16+500*x12_16+(500-40-55)*x16_12&lt;=500-55;</v>
      </c>
    </row>
    <row r="202" spans="1:2">
      <c r="A202" s="6"/>
      <c r="B202" s="6" t="str">
        <f>'5-12'!O182</f>
        <v>u12-u17+500*x12_17+(500-40-45)*x17_12&lt;=500-45;</v>
      </c>
    </row>
    <row r="203" spans="1:2">
      <c r="A203" s="6"/>
      <c r="B203" s="6" t="str">
        <f>'5-12'!O183</f>
        <v>u12-u18+500*x12_18+(500-40-35)*x18_12&lt;=500-35;</v>
      </c>
    </row>
    <row r="204" spans="1:2">
      <c r="A204" s="6"/>
      <c r="B204" s="6" t="str">
        <f>'5-12'!O184</f>
        <v>u12-u19+500*x12_19+(500-40-22)*x19_12&lt;=500-22;</v>
      </c>
    </row>
    <row r="205" spans="1:2">
      <c r="A205" s="6"/>
      <c r="B205" s="6" t="str">
        <f>'5-12'!O185</f>
        <v>u12-u20+500*x12_20+(500-40-10)*x20_12&lt;=500-10;</v>
      </c>
    </row>
    <row r="206" spans="1:2">
      <c r="A206" s="6"/>
      <c r="B206" s="6" t="str">
        <f>'5-12'!O186</f>
        <v>u13-u14+500*x13_14+(500-30-20)*x14_13&lt;=500-20;</v>
      </c>
    </row>
    <row r="207" spans="1:2">
      <c r="A207" s="6"/>
      <c r="B207" s="6" t="str">
        <f>'5-12'!O187</f>
        <v>u13-u15+500*x13_15+(500-30-10)*x15_13&lt;=500-10;</v>
      </c>
    </row>
    <row r="208" spans="1:2">
      <c r="A208" s="6"/>
      <c r="B208" s="6" t="str">
        <f>'5-12'!O188</f>
        <v>u13-u16+500*x13_16+(500-30-55)*x16_13&lt;=500-55;</v>
      </c>
    </row>
    <row r="209" spans="1:2">
      <c r="A209" s="6"/>
      <c r="B209" s="6" t="str">
        <f>'5-12'!O189</f>
        <v>u13-u17+500*x13_17+(500-30-45)*x17_13&lt;=500-45;</v>
      </c>
    </row>
    <row r="210" spans="1:2">
      <c r="A210" s="6"/>
      <c r="B210" s="6" t="str">
        <f>'5-12'!O190</f>
        <v>u13-u18+500*x13_18+(500-30-35)*x18_13&lt;=500-35;</v>
      </c>
    </row>
    <row r="211" spans="1:2">
      <c r="A211" s="6"/>
      <c r="B211" s="6" t="str">
        <f>'5-12'!O191</f>
        <v>u13-u19+500*x13_19+(500-30-22)*x19_13&lt;=500-22;</v>
      </c>
    </row>
    <row r="212" spans="1:2">
      <c r="A212" s="6"/>
      <c r="B212" s="6" t="str">
        <f>'5-12'!O192</f>
        <v>u13-u20+500*x13_20+(500-30-10)*x20_13&lt;=500-10;</v>
      </c>
    </row>
    <row r="213" spans="1:2">
      <c r="A213" s="6"/>
      <c r="B213" s="6" t="str">
        <f>'5-12'!O193</f>
        <v>u14-u15+500*x14_15+(500-20-10)*x15_14&lt;=500-10;</v>
      </c>
    </row>
    <row r="214" spans="1:2">
      <c r="A214" s="6"/>
      <c r="B214" s="6" t="str">
        <f>'5-12'!O194</f>
        <v>u14-u16+500*x14_16+(500-20-55)*x16_14&lt;=500-55;</v>
      </c>
    </row>
    <row r="215" spans="1:2">
      <c r="A215" s="6"/>
      <c r="B215" s="6" t="str">
        <f>'5-12'!O195</f>
        <v>u14-u17+500*x14_17+(500-20-45)*x17_14&lt;=500-45;</v>
      </c>
    </row>
    <row r="216" spans="1:2">
      <c r="A216" s="6"/>
      <c r="B216" s="6" t="str">
        <f>'5-12'!O196</f>
        <v>u14-u18+500*x14_18+(500-20-35)*x18_14&lt;=500-35;</v>
      </c>
    </row>
    <row r="217" spans="1:2">
      <c r="A217" s="6"/>
      <c r="B217" s="6" t="str">
        <f>'5-12'!O197</f>
        <v>u14-u19+500*x14_19+(500-20-22)*x19_14&lt;=500-22;</v>
      </c>
    </row>
    <row r="218" spans="1:2">
      <c r="A218" s="6"/>
      <c r="B218" s="6" t="str">
        <f>'5-12'!O198</f>
        <v>u14-u20+500*x14_20+(500-20-10)*x20_14&lt;=500-10;</v>
      </c>
    </row>
    <row r="219" spans="1:2">
      <c r="A219" s="6"/>
      <c r="B219" s="6" t="str">
        <f>'5-12'!O199</f>
        <v>u15-u16+500*x15_16+(500-10-55)*x16_15&lt;=500-55;</v>
      </c>
    </row>
    <row r="220" spans="1:2">
      <c r="A220" s="6"/>
      <c r="B220" s="6" t="str">
        <f>'5-12'!O200</f>
        <v>u15-u17+500*x15_17+(500-10-45)*x17_15&lt;=500-45;</v>
      </c>
    </row>
    <row r="221" spans="1:2">
      <c r="A221" s="6"/>
      <c r="B221" s="6" t="str">
        <f>'5-12'!O201</f>
        <v>u15-u18+500*x15_18+(500-10-35)*x18_15&lt;=500-35;</v>
      </c>
    </row>
    <row r="222" spans="1:2">
      <c r="A222" s="6"/>
      <c r="B222" s="6" t="str">
        <f>'5-12'!O202</f>
        <v>u15-u19+500*x15_19+(500-10-22)*x19_15&lt;=500-22;</v>
      </c>
    </row>
    <row r="223" spans="1:2">
      <c r="A223" s="6"/>
      <c r="B223" s="6" t="str">
        <f>'5-12'!O203</f>
        <v>u15-u20+500*x15_20+(500-10-10)*x20_15&lt;=500-10;</v>
      </c>
    </row>
    <row r="224" spans="1:2">
      <c r="A224" s="6"/>
      <c r="B224" s="6" t="str">
        <f>'5-12'!O204</f>
        <v>u16-u17+500*x16_17+(500-55-45)*x17_16&lt;=500-45;</v>
      </c>
    </row>
    <row r="225" spans="1:2">
      <c r="A225" s="6"/>
      <c r="B225" s="6" t="str">
        <f>'5-12'!O205</f>
        <v>u16-u18+500*x16_18+(500-55-35)*x18_16&lt;=500-35;</v>
      </c>
    </row>
    <row r="226" spans="1:2">
      <c r="A226" s="6"/>
      <c r="B226" s="6" t="str">
        <f>'5-12'!O206</f>
        <v>u16-u19+500*x16_19+(500-55-22)*x19_16&lt;=500-22;</v>
      </c>
    </row>
    <row r="227" spans="1:2">
      <c r="A227" s="6"/>
      <c r="B227" s="6" t="str">
        <f>'5-12'!O207</f>
        <v>u16-u20+500*x16_20+(500-55-10)*x20_16&lt;=500-10;</v>
      </c>
    </row>
    <row r="228" spans="1:2">
      <c r="A228" s="6"/>
      <c r="B228" s="6" t="str">
        <f>'5-12'!O208</f>
        <v>u17-u18+500*x17_18+(500-45-35)*x18_17&lt;=500-35;</v>
      </c>
    </row>
    <row r="229" spans="1:2">
      <c r="A229" s="6"/>
      <c r="B229" s="6" t="str">
        <f>'5-12'!O209</f>
        <v>u17-u19+500*x17_19+(500-45-22)*x19_17&lt;=500-22;</v>
      </c>
    </row>
    <row r="230" spans="1:2">
      <c r="A230" s="6"/>
      <c r="B230" s="6" t="str">
        <f>'5-12'!O210</f>
        <v>u17-u20+500*x17_20+(500-45-10)*x20_17&lt;=500-10;</v>
      </c>
    </row>
    <row r="231" spans="1:2">
      <c r="A231" s="6"/>
      <c r="B231" s="6" t="str">
        <f>'5-12'!O211</f>
        <v>u18-u19+500*x18_19+(500-35-22)*x19_18&lt;=500-22;</v>
      </c>
    </row>
    <row r="232" spans="1:2">
      <c r="A232" s="6"/>
      <c r="B232" s="6" t="str">
        <f>'5-12'!O212</f>
        <v>u18-u20+500*x18_20+(500-35-10)*x20_18&lt;=500-10;</v>
      </c>
    </row>
    <row r="233" spans="1:2">
      <c r="A233" s="6"/>
      <c r="B233" s="6" t="str">
        <f>'5-12'!O213</f>
        <v>u19-u20+500*x19_20+(500-22-10)*x20_19&lt;=500-10;</v>
      </c>
    </row>
    <row r="234" spans="1:2">
      <c r="A234" s="21" t="s">
        <v>24</v>
      </c>
      <c r="B234" s="6" t="str">
        <f>'5-12'!AA24</f>
        <v>u2-u1+500*x2_1+(500-40-50)*x1_2&lt;=500-50;</v>
      </c>
    </row>
    <row r="235" spans="1:2">
      <c r="A235" s="6"/>
      <c r="B235" s="6" t="str">
        <f>'5-12'!AA25</f>
        <v>u3-u1+500*x3_1+(500-50-50)*x1_3&lt;=500-50;</v>
      </c>
    </row>
    <row r="236" spans="1:2">
      <c r="A236" s="6"/>
      <c r="B236" s="6" t="str">
        <f>'5-12'!AA26</f>
        <v>u4-u1+500*x4_1+(500-60-50)*x1_4&lt;=500-50;</v>
      </c>
    </row>
    <row r="237" spans="1:2">
      <c r="A237" s="6"/>
      <c r="B237" s="6" t="str">
        <f>'5-12'!AA27</f>
        <v>u5-u1+500*x5_1+(500-15-50)*x1_5&lt;=500-50;</v>
      </c>
    </row>
    <row r="238" spans="1:2">
      <c r="A238" s="6"/>
      <c r="B238" s="6" t="str">
        <f>'5-12'!AA28</f>
        <v>u6-u1+500*x6_1+(500-35-50)*x1_6&lt;=500-50;</v>
      </c>
    </row>
    <row r="239" spans="1:2">
      <c r="A239" s="6"/>
      <c r="B239" s="6" t="str">
        <f>'5-12'!AA29</f>
        <v>u7-u1+500*x7_1+(500-45-50)*x1_7&lt;=500-50;</v>
      </c>
    </row>
    <row r="240" spans="1:2">
      <c r="A240" s="6"/>
      <c r="B240" s="6" t="str">
        <f>'5-12'!AA30</f>
        <v>u8-u1+500*x8_1+(500-10-50)*x1_8&lt;=500-50;</v>
      </c>
    </row>
    <row r="241" spans="1:2">
      <c r="A241" s="6"/>
      <c r="B241" s="6" t="str">
        <f>'5-12'!AA31</f>
        <v>u9-u1+500*x9_1+(500-25-50)*x1_9&lt;=500-50;</v>
      </c>
    </row>
    <row r="242" spans="1:2">
      <c r="A242" s="6"/>
      <c r="B242" s="6" t="str">
        <f>'5-12'!AA32</f>
        <v>u10-u1+500*x10_1+(500-60-50)*x1_10&lt;=500-50;</v>
      </c>
    </row>
    <row r="243" spans="1:2">
      <c r="A243" s="6"/>
      <c r="B243" s="6" t="str">
        <f>'5-12'!AA33</f>
        <v>u11-u1+500*x11_1+(500-50-50)*x1_11&lt;=500-50;</v>
      </c>
    </row>
    <row r="244" spans="1:2">
      <c r="A244" s="6"/>
      <c r="B244" s="6" t="str">
        <f>'5-12'!AA34</f>
        <v>u12-u1+500*x12_1+(500-40-50)*x1_12&lt;=500-50;</v>
      </c>
    </row>
    <row r="245" spans="1:2">
      <c r="A245" s="6"/>
      <c r="B245" s="6" t="str">
        <f>'5-12'!AA35</f>
        <v>u13-u1+500*x13_1+(500-30-50)*x1_13&lt;=500-50;</v>
      </c>
    </row>
    <row r="246" spans="1:2">
      <c r="A246" s="6"/>
      <c r="B246" s="6" t="str">
        <f>'5-12'!AA36</f>
        <v>u14-u1+500*x14_1+(500-20-50)*x1_14&lt;=500-50;</v>
      </c>
    </row>
    <row r="247" spans="1:2">
      <c r="A247" s="6"/>
      <c r="B247" s="6" t="str">
        <f>'5-12'!AA37</f>
        <v>u15-u1+500*x15_1+(500-10-50)*x1_15&lt;=500-50;</v>
      </c>
    </row>
    <row r="248" spans="1:2">
      <c r="A248" s="6"/>
      <c r="B248" s="6" t="str">
        <f>'5-12'!AA38</f>
        <v>u16-u1+500*x16_1+(500-55-50)*x1_16&lt;=500-50;</v>
      </c>
    </row>
    <row r="249" spans="1:2">
      <c r="A249" s="6"/>
      <c r="B249" s="6" t="str">
        <f>'5-12'!AA39</f>
        <v>u17-u1+500*x17_1+(500-45-50)*x1_17&lt;=500-50;</v>
      </c>
    </row>
    <row r="250" spans="1:2">
      <c r="A250" s="6"/>
      <c r="B250" s="6" t="str">
        <f>'5-12'!AA40</f>
        <v>u18-u1+500*x18_1+(500-35-50)*x1_18&lt;=500-50;</v>
      </c>
    </row>
    <row r="251" spans="1:2">
      <c r="A251" s="6"/>
      <c r="B251" s="6" t="str">
        <f>'5-12'!AA41</f>
        <v>u19-u1+500*x19_1+(500-22-50)*x1_19&lt;=500-50;</v>
      </c>
    </row>
    <row r="252" spans="1:2">
      <c r="A252" s="6"/>
      <c r="B252" s="6" t="str">
        <f>'5-12'!AA42</f>
        <v>u20-u1+500*x20_1+(500-10-50)*x1_20&lt;=500-50;</v>
      </c>
    </row>
    <row r="253" spans="1:2">
      <c r="A253" s="6"/>
      <c r="B253" s="6" t="str">
        <f>'5-12'!AA43</f>
        <v>u3-u2+500*x3_2+(500-50-40)*x2_3&lt;=500-40;</v>
      </c>
    </row>
    <row r="254" spans="1:2">
      <c r="A254" s="6"/>
      <c r="B254" s="6" t="str">
        <f>'5-12'!AA44</f>
        <v>u4-u2+500*x4_2+(500-60-40)*x2_4&lt;=500-40;</v>
      </c>
    </row>
    <row r="255" spans="1:2">
      <c r="A255" s="6"/>
      <c r="B255" s="6" t="str">
        <f>'5-12'!AA45</f>
        <v>u5-u2+500*x5_2+(500-15-40)*x2_5&lt;=500-40;</v>
      </c>
    </row>
    <row r="256" spans="1:2">
      <c r="A256" s="6"/>
      <c r="B256" s="6" t="str">
        <f>'5-12'!AA46</f>
        <v>u6-u2+500*x6_2+(500-35-40)*x2_6&lt;=500-40;</v>
      </c>
    </row>
    <row r="257" spans="1:2">
      <c r="A257" s="6"/>
      <c r="B257" s="6" t="str">
        <f>'5-12'!AA47</f>
        <v>u7-u2+500*x7_2+(500-45-40)*x2_7&lt;=500-40;</v>
      </c>
    </row>
    <row r="258" spans="1:2">
      <c r="A258" s="6"/>
      <c r="B258" s="6" t="str">
        <f>'5-12'!AA48</f>
        <v>u8-u2+500*x8_2+(500-10-40)*x2_8&lt;=500-40;</v>
      </c>
    </row>
    <row r="259" spans="1:2">
      <c r="A259" s="6"/>
      <c r="B259" s="6" t="str">
        <f>'5-12'!AA49</f>
        <v>u9-u2+500*x9_2+(500-25-40)*x2_9&lt;=500-40;</v>
      </c>
    </row>
    <row r="260" spans="1:2">
      <c r="A260" s="6"/>
      <c r="B260" s="6" t="str">
        <f>'5-12'!AA50</f>
        <v>u10-u2+500*x10_2+(500-60-40)*x2_10&lt;=500-40;</v>
      </c>
    </row>
    <row r="261" spans="1:2">
      <c r="A261" s="6"/>
      <c r="B261" s="6" t="str">
        <f>'5-12'!AA51</f>
        <v>u11-u2+500*x11_2+(500-50-40)*x2_11&lt;=500-40;</v>
      </c>
    </row>
    <row r="262" spans="1:2">
      <c r="A262" s="6"/>
      <c r="B262" s="6" t="str">
        <f>'5-12'!AA52</f>
        <v>u12-u2+500*x12_2+(500-40-40)*x2_12&lt;=500-40;</v>
      </c>
    </row>
    <row r="263" spans="1:2">
      <c r="A263" s="6"/>
      <c r="B263" s="6" t="str">
        <f>'5-12'!AA53</f>
        <v>u13-u2+500*x13_2+(500-30-40)*x2_13&lt;=500-40;</v>
      </c>
    </row>
    <row r="264" spans="1:2">
      <c r="A264" s="6"/>
      <c r="B264" s="6" t="str">
        <f>'5-12'!AA54</f>
        <v>u14-u2+500*x14_2+(500-20-40)*x2_14&lt;=500-40;</v>
      </c>
    </row>
    <row r="265" spans="1:2">
      <c r="A265" s="6"/>
      <c r="B265" s="6" t="str">
        <f>'5-12'!AA55</f>
        <v>u15-u2+500*x15_2+(500-10-40)*x2_15&lt;=500-40;</v>
      </c>
    </row>
    <row r="266" spans="1:2">
      <c r="A266" s="6"/>
      <c r="B266" s="6" t="str">
        <f>'5-12'!AA56</f>
        <v>u16-u2+500*x16_2+(500-55-40)*x2_16&lt;=500-40;</v>
      </c>
    </row>
    <row r="267" spans="1:2">
      <c r="A267" s="6"/>
      <c r="B267" s="6" t="str">
        <f>'5-12'!AA57</f>
        <v>u17-u2+500*x17_2+(500-45-40)*x2_17&lt;=500-40;</v>
      </c>
    </row>
    <row r="268" spans="1:2">
      <c r="A268" s="6"/>
      <c r="B268" s="6" t="str">
        <f>'5-12'!AA58</f>
        <v>u18-u2+500*x18_2+(500-35-40)*x2_18&lt;=500-40;</v>
      </c>
    </row>
    <row r="269" spans="1:2">
      <c r="A269" s="6"/>
      <c r="B269" s="6" t="str">
        <f>'5-12'!AA59</f>
        <v>u19-u2+500*x19_2+(500-22-40)*x2_19&lt;=500-40;</v>
      </c>
    </row>
    <row r="270" spans="1:2">
      <c r="A270" s="6"/>
      <c r="B270" s="6" t="str">
        <f>'5-12'!AA60</f>
        <v>u20-u2+500*x20_2+(500-10-40)*x2_20&lt;=500-40;</v>
      </c>
    </row>
    <row r="271" spans="1:2">
      <c r="A271" s="6"/>
      <c r="B271" s="6" t="str">
        <f>'5-12'!AA61</f>
        <v>u4-u3+500*x4_3+(500-60-50)*x3_4&lt;=500-50;</v>
      </c>
    </row>
    <row r="272" spans="1:2">
      <c r="A272" s="6"/>
      <c r="B272" s="6" t="str">
        <f>'5-12'!AA62</f>
        <v>u5-u3+500*x5_3+(500-15-50)*x3_5&lt;=500-50;</v>
      </c>
    </row>
    <row r="273" spans="1:2">
      <c r="A273" s="6"/>
      <c r="B273" s="6" t="str">
        <f>'5-12'!AA63</f>
        <v>u6-u3+500*x6_3+(500-35-50)*x3_6&lt;=500-50;</v>
      </c>
    </row>
    <row r="274" spans="1:2">
      <c r="A274" s="6"/>
      <c r="B274" s="6" t="str">
        <f>'5-12'!AA64</f>
        <v>u7-u3+500*x7_3+(500-45-50)*x3_7&lt;=500-50;</v>
      </c>
    </row>
    <row r="275" spans="1:2">
      <c r="A275" s="6"/>
      <c r="B275" s="6" t="str">
        <f>'5-12'!AA65</f>
        <v>u8-u3+500*x8_3+(500-10-50)*x3_8&lt;=500-50;</v>
      </c>
    </row>
    <row r="276" spans="1:2">
      <c r="A276" s="6"/>
      <c r="B276" s="6" t="str">
        <f>'5-12'!AA66</f>
        <v>u9-u3+500*x9_3+(500-25-50)*x3_9&lt;=500-50;</v>
      </c>
    </row>
    <row r="277" spans="1:2">
      <c r="A277" s="6"/>
      <c r="B277" s="6" t="str">
        <f>'5-12'!AA67</f>
        <v>u10-u3+500*x10_3+(500-60-50)*x3_10&lt;=500-50;</v>
      </c>
    </row>
    <row r="278" spans="1:2">
      <c r="A278" s="6"/>
      <c r="B278" s="6" t="str">
        <f>'5-12'!AA68</f>
        <v>u11-u3+500*x11_3+(500-50-50)*x3_11&lt;=500-50;</v>
      </c>
    </row>
    <row r="279" spans="1:2">
      <c r="A279" s="6"/>
      <c r="B279" s="6" t="str">
        <f>'5-12'!AA69</f>
        <v>u12-u3+500*x12_3+(500-40-50)*x3_12&lt;=500-50;</v>
      </c>
    </row>
    <row r="280" spans="1:2">
      <c r="A280" s="6"/>
      <c r="B280" s="6" t="str">
        <f>'5-12'!AA70</f>
        <v>u13-u3+500*x13_3+(500-30-50)*x3_13&lt;=500-50;</v>
      </c>
    </row>
    <row r="281" spans="1:2">
      <c r="A281" s="6"/>
      <c r="B281" s="6" t="str">
        <f>'5-12'!AA71</f>
        <v>u14-u3+500*x14_3+(500-20-50)*x3_14&lt;=500-50;</v>
      </c>
    </row>
    <row r="282" spans="1:2">
      <c r="A282" s="6"/>
      <c r="B282" s="6" t="str">
        <f>'5-12'!AA72</f>
        <v>u15-u3+500*x15_3+(500-10-50)*x3_15&lt;=500-50;</v>
      </c>
    </row>
    <row r="283" spans="1:2">
      <c r="A283" s="6"/>
      <c r="B283" s="6" t="str">
        <f>'5-12'!AA73</f>
        <v>u16-u3+500*x16_3+(500-55-50)*x3_16&lt;=500-50;</v>
      </c>
    </row>
    <row r="284" spans="1:2">
      <c r="A284" s="6"/>
      <c r="B284" s="6" t="str">
        <f>'5-12'!AA74</f>
        <v>u17-u3+500*x17_3+(500-45-50)*x3_17&lt;=500-50;</v>
      </c>
    </row>
    <row r="285" spans="1:2">
      <c r="A285" s="6"/>
      <c r="B285" s="6" t="str">
        <f>'5-12'!AA75</f>
        <v>u18-u3+500*x18_3+(500-35-50)*x3_18&lt;=500-50;</v>
      </c>
    </row>
    <row r="286" spans="1:2">
      <c r="A286" s="6"/>
      <c r="B286" s="6" t="str">
        <f>'5-12'!AA76</f>
        <v>u19-u3+500*x19_3+(500-22-50)*x3_19&lt;=500-50;</v>
      </c>
    </row>
    <row r="287" spans="1:2">
      <c r="A287" s="6"/>
      <c r="B287" s="6" t="str">
        <f>'5-12'!AA77</f>
        <v>u20-u3+500*x20_3+(500-10-50)*x3_20&lt;=500-50;</v>
      </c>
    </row>
    <row r="288" spans="1:2">
      <c r="A288" s="6"/>
      <c r="B288" s="6" t="str">
        <f>'5-12'!AA78</f>
        <v>u5-u4+500*x5_4+(500-15-60)*x4_5&lt;=500-60;</v>
      </c>
    </row>
    <row r="289" spans="1:2">
      <c r="A289" s="6"/>
      <c r="B289" s="6" t="str">
        <f>'5-12'!AA79</f>
        <v>u6-u4+500*x6_4+(500-35-60)*x4_6&lt;=500-60;</v>
      </c>
    </row>
    <row r="290" spans="1:2">
      <c r="A290" s="6"/>
      <c r="B290" s="6" t="str">
        <f>'5-12'!AA80</f>
        <v>u7-u4+500*x7_4+(500-45-60)*x4_7&lt;=500-60;</v>
      </c>
    </row>
    <row r="291" spans="1:2">
      <c r="A291" s="6"/>
      <c r="B291" s="6" t="str">
        <f>'5-12'!AA81</f>
        <v>u8-u4+500*x8_4+(500-10-60)*x4_8&lt;=500-60;</v>
      </c>
    </row>
    <row r="292" spans="1:2">
      <c r="A292" s="6"/>
      <c r="B292" s="6" t="str">
        <f>'5-12'!AA82</f>
        <v>u9-u4+500*x9_4+(500-25-60)*x4_9&lt;=500-60;</v>
      </c>
    </row>
    <row r="293" spans="1:2">
      <c r="A293" s="6"/>
      <c r="B293" s="6" t="str">
        <f>'5-12'!AA83</f>
        <v>u10-u4+500*x10_4+(500-60-60)*x4_10&lt;=500-60;</v>
      </c>
    </row>
    <row r="294" spans="1:2">
      <c r="A294" s="6"/>
      <c r="B294" s="6" t="str">
        <f>'5-12'!AA84</f>
        <v>u11-u4+500*x11_4+(500-50-60)*x4_11&lt;=500-60;</v>
      </c>
    </row>
    <row r="295" spans="1:2">
      <c r="A295" s="6"/>
      <c r="B295" s="6" t="str">
        <f>'5-12'!AA85</f>
        <v>u12-u4+500*x12_4+(500-40-60)*x4_12&lt;=500-60;</v>
      </c>
    </row>
    <row r="296" spans="1:2">
      <c r="A296" s="6"/>
      <c r="B296" s="6" t="str">
        <f>'5-12'!AA86</f>
        <v>u13-u4+500*x13_4+(500-30-60)*x4_13&lt;=500-60;</v>
      </c>
    </row>
    <row r="297" spans="1:2">
      <c r="A297" s="6"/>
      <c r="B297" s="6" t="str">
        <f>'5-12'!AA87</f>
        <v>u14-u4+500*x14_4+(500-20-60)*x4_14&lt;=500-60;</v>
      </c>
    </row>
    <row r="298" spans="1:2">
      <c r="A298" s="6"/>
      <c r="B298" s="6" t="str">
        <f>'5-12'!AA88</f>
        <v>u15-u4+500*x15_4+(500-10-60)*x4_15&lt;=500-60;</v>
      </c>
    </row>
    <row r="299" spans="1:2">
      <c r="A299" s="6"/>
      <c r="B299" s="6" t="str">
        <f>'5-12'!AA89</f>
        <v>u16-u4+500*x16_4+(500-55-60)*x4_16&lt;=500-60;</v>
      </c>
    </row>
    <row r="300" spans="1:2">
      <c r="A300" s="6"/>
      <c r="B300" s="6" t="str">
        <f>'5-12'!AA90</f>
        <v>u17-u4+500*x17_4+(500-45-60)*x4_17&lt;=500-60;</v>
      </c>
    </row>
    <row r="301" spans="1:2">
      <c r="A301" s="6"/>
      <c r="B301" s="6" t="str">
        <f>'5-12'!AA91</f>
        <v>u18-u4+500*x18_4+(500-35-60)*x4_18&lt;=500-60;</v>
      </c>
    </row>
    <row r="302" spans="1:2">
      <c r="A302" s="6"/>
      <c r="B302" s="6" t="str">
        <f>'5-12'!AA92</f>
        <v>u19-u4+500*x19_4+(500-22-60)*x4_19&lt;=500-60;</v>
      </c>
    </row>
    <row r="303" spans="1:2">
      <c r="A303" s="6"/>
      <c r="B303" s="6" t="str">
        <f>'5-12'!AA93</f>
        <v>u20-u4+500*x20_4+(500-10-60)*x4_20&lt;=500-60;</v>
      </c>
    </row>
    <row r="304" spans="1:2">
      <c r="A304" s="6"/>
      <c r="B304" s="6" t="str">
        <f>'5-12'!AA94</f>
        <v>u6-u5+500*x6_5+(500-35-15)*x5_6&lt;=500-15;</v>
      </c>
    </row>
    <row r="305" spans="1:2">
      <c r="A305" s="6"/>
      <c r="B305" s="6" t="str">
        <f>'5-12'!AA95</f>
        <v>u7-u5+500*x7_5+(500-45-15)*x5_7&lt;=500-15;</v>
      </c>
    </row>
    <row r="306" spans="1:2">
      <c r="A306" s="6"/>
      <c r="B306" s="6" t="str">
        <f>'5-12'!AA96</f>
        <v>u8-u5+500*x8_5+(500-10-15)*x5_8&lt;=500-15;</v>
      </c>
    </row>
    <row r="307" spans="1:2">
      <c r="A307" s="6"/>
      <c r="B307" s="6" t="str">
        <f>'5-12'!AA97</f>
        <v>u9-u5+500*x9_5+(500-25-15)*x5_9&lt;=500-15;</v>
      </c>
    </row>
    <row r="308" spans="1:2">
      <c r="A308" s="6"/>
      <c r="B308" s="6" t="str">
        <f>'5-12'!AA98</f>
        <v>u10-u5+500*x10_5+(500-60-15)*x5_10&lt;=500-15;</v>
      </c>
    </row>
    <row r="309" spans="1:2">
      <c r="A309" s="6"/>
      <c r="B309" s="6" t="str">
        <f>'5-12'!AA99</f>
        <v>u11-u5+500*x11_5+(500-50-15)*x5_11&lt;=500-15;</v>
      </c>
    </row>
    <row r="310" spans="1:2">
      <c r="A310" s="6"/>
      <c r="B310" s="6" t="str">
        <f>'5-12'!AA100</f>
        <v>u12-u5+500*x12_5+(500-40-15)*x5_12&lt;=500-15;</v>
      </c>
    </row>
    <row r="311" spans="1:2">
      <c r="A311" s="6"/>
      <c r="B311" s="6" t="str">
        <f>'5-12'!AA101</f>
        <v>u13-u5+500*x13_5+(500-30-15)*x5_13&lt;=500-15;</v>
      </c>
    </row>
    <row r="312" spans="1:2">
      <c r="A312" s="6"/>
      <c r="B312" s="6" t="str">
        <f>'5-12'!AA102</f>
        <v>u14-u5+500*x14_5+(500-20-15)*x5_14&lt;=500-15;</v>
      </c>
    </row>
    <row r="313" spans="1:2">
      <c r="A313" s="6"/>
      <c r="B313" s="6" t="str">
        <f>'5-12'!AA103</f>
        <v>u15-u5+500*x15_5+(500-10-15)*x5_15&lt;=500-15;</v>
      </c>
    </row>
    <row r="314" spans="1:2">
      <c r="A314" s="6"/>
      <c r="B314" s="6" t="str">
        <f>'5-12'!AA104</f>
        <v>u16-u5+500*x16_5+(500-55-15)*x5_16&lt;=500-15;</v>
      </c>
    </row>
    <row r="315" spans="1:2">
      <c r="A315" s="6"/>
      <c r="B315" s="6" t="str">
        <f>'5-12'!AA105</f>
        <v>u17-u5+500*x17_5+(500-45-15)*x5_17&lt;=500-15;</v>
      </c>
    </row>
    <row r="316" spans="1:2">
      <c r="A316" s="6"/>
      <c r="B316" s="6" t="str">
        <f>'5-12'!AA106</f>
        <v>u18-u5+500*x18_5+(500-35-15)*x5_18&lt;=500-15;</v>
      </c>
    </row>
    <row r="317" spans="1:2">
      <c r="A317" s="6"/>
      <c r="B317" s="6" t="str">
        <f>'5-12'!AA107</f>
        <v>u19-u5+500*x19_5+(500-22-15)*x5_19&lt;=500-15;</v>
      </c>
    </row>
    <row r="318" spans="1:2">
      <c r="A318" s="6"/>
      <c r="B318" s="6" t="str">
        <f>'5-12'!AA108</f>
        <v>u20-u5+500*x20_5+(500-10-15)*x5_20&lt;=500-15;</v>
      </c>
    </row>
    <row r="319" spans="1:2">
      <c r="A319" s="6"/>
      <c r="B319" s="6" t="str">
        <f>'5-12'!AA109</f>
        <v>u7-u6+500*x7_6+(500-45-35)*x6_7&lt;=500-35;</v>
      </c>
    </row>
    <row r="320" spans="1:2">
      <c r="A320" s="6"/>
      <c r="B320" s="6" t="str">
        <f>'5-12'!AA110</f>
        <v>u8-u6+500*x8_6+(500-10-35)*x6_8&lt;=500-35;</v>
      </c>
    </row>
    <row r="321" spans="1:2">
      <c r="A321" s="6"/>
      <c r="B321" s="6" t="str">
        <f>'5-12'!AA111</f>
        <v>u9-u6+500*x9_6+(500-25-35)*x6_9&lt;=500-35;</v>
      </c>
    </row>
    <row r="322" spans="1:2">
      <c r="A322" s="6"/>
      <c r="B322" s="6" t="str">
        <f>'5-12'!AA112</f>
        <v>u10-u6+500*x10_6+(500-60-35)*x6_10&lt;=500-35;</v>
      </c>
    </row>
    <row r="323" spans="1:2">
      <c r="A323" s="6"/>
      <c r="B323" s="6" t="str">
        <f>'5-12'!AA113</f>
        <v>u11-u6+500*x11_6+(500-50-35)*x6_11&lt;=500-35;</v>
      </c>
    </row>
    <row r="324" spans="1:2">
      <c r="A324" s="6"/>
      <c r="B324" s="6" t="str">
        <f>'5-12'!AA114</f>
        <v>u12-u6+500*x12_6+(500-40-35)*x6_12&lt;=500-35;</v>
      </c>
    </row>
    <row r="325" spans="1:2">
      <c r="A325" s="6"/>
      <c r="B325" s="6" t="str">
        <f>'5-12'!AA115</f>
        <v>u13-u6+500*x13_6+(500-30-35)*x6_13&lt;=500-35;</v>
      </c>
    </row>
    <row r="326" spans="1:2">
      <c r="A326" s="6"/>
      <c r="B326" s="6" t="str">
        <f>'5-12'!AA116</f>
        <v>u14-u6+500*x14_6+(500-20-35)*x6_14&lt;=500-35;</v>
      </c>
    </row>
    <row r="327" spans="1:2">
      <c r="A327" s="6"/>
      <c r="B327" s="6" t="str">
        <f>'5-12'!AA117</f>
        <v>u15-u6+500*x15_6+(500-10-35)*x6_15&lt;=500-35;</v>
      </c>
    </row>
    <row r="328" spans="1:2">
      <c r="A328" s="6"/>
      <c r="B328" s="6" t="str">
        <f>'5-12'!AA118</f>
        <v>u16-u6+500*x16_6+(500-55-35)*x6_16&lt;=500-35;</v>
      </c>
    </row>
    <row r="329" spans="1:2">
      <c r="A329" s="6"/>
      <c r="B329" s="6" t="str">
        <f>'5-12'!AA119</f>
        <v>u17-u6+500*x17_6+(500-45-35)*x6_17&lt;=500-35;</v>
      </c>
    </row>
    <row r="330" spans="1:2">
      <c r="A330" s="6"/>
      <c r="B330" s="6" t="str">
        <f>'5-12'!AA120</f>
        <v>u18-u6+500*x18_6+(500-35-35)*x6_18&lt;=500-35;</v>
      </c>
    </row>
    <row r="331" spans="1:2">
      <c r="A331" s="6"/>
      <c r="B331" s="6" t="str">
        <f>'5-12'!AA121</f>
        <v>u19-u6+500*x19_6+(500-22-35)*x6_19&lt;=500-35;</v>
      </c>
    </row>
    <row r="332" spans="1:2">
      <c r="A332" s="6"/>
      <c r="B332" s="6" t="str">
        <f>'5-12'!AA122</f>
        <v>u20-u6+500*x20_6+(500-10-35)*x6_20&lt;=500-35;</v>
      </c>
    </row>
    <row r="333" spans="1:2">
      <c r="A333" s="6"/>
      <c r="B333" s="6" t="str">
        <f>'5-12'!AA123</f>
        <v>u8-u7+500*x8_7+(500-10-45)*x7_8&lt;=500-45;</v>
      </c>
    </row>
    <row r="334" spans="1:2">
      <c r="A334" s="6"/>
      <c r="B334" s="6" t="str">
        <f>'5-12'!AA124</f>
        <v>u9-u7+500*x9_7+(500-25-45)*x7_9&lt;=500-45;</v>
      </c>
    </row>
    <row r="335" spans="1:2">
      <c r="A335" s="6"/>
      <c r="B335" s="6" t="str">
        <f>'5-12'!AA125</f>
        <v>u10-u7+500*x10_7+(500-60-45)*x7_10&lt;=500-45;</v>
      </c>
    </row>
    <row r="336" spans="1:2">
      <c r="A336" s="6"/>
      <c r="B336" s="6" t="str">
        <f>'5-12'!AA126</f>
        <v>u11-u7+500*x11_7+(500-50-45)*x7_11&lt;=500-45;</v>
      </c>
    </row>
    <row r="337" spans="1:2">
      <c r="A337" s="6"/>
      <c r="B337" s="6" t="str">
        <f>'5-12'!AA127</f>
        <v>u12-u7+500*x12_7+(500-40-45)*x7_12&lt;=500-45;</v>
      </c>
    </row>
    <row r="338" spans="1:2">
      <c r="A338" s="6"/>
      <c r="B338" s="6" t="str">
        <f>'5-12'!AA128</f>
        <v>u13-u7+500*x13_7+(500-30-45)*x7_13&lt;=500-45;</v>
      </c>
    </row>
    <row r="339" spans="1:2">
      <c r="A339" s="6"/>
      <c r="B339" s="6" t="str">
        <f>'5-12'!AA129</f>
        <v>u14-u7+500*x14_7+(500-20-45)*x7_14&lt;=500-45;</v>
      </c>
    </row>
    <row r="340" spans="1:2">
      <c r="A340" s="6"/>
      <c r="B340" s="6" t="str">
        <f>'5-12'!AA130</f>
        <v>u15-u7+500*x15_7+(500-10-45)*x7_15&lt;=500-45;</v>
      </c>
    </row>
    <row r="341" spans="1:2">
      <c r="A341" s="6"/>
      <c r="B341" s="6" t="str">
        <f>'5-12'!AA131</f>
        <v>u16-u7+500*x16_7+(500-55-45)*x7_16&lt;=500-45;</v>
      </c>
    </row>
    <row r="342" spans="1:2">
      <c r="A342" s="6"/>
      <c r="B342" s="6" t="str">
        <f>'5-12'!AA132</f>
        <v>u17-u7+500*x17_7+(500-45-45)*x7_17&lt;=500-45;</v>
      </c>
    </row>
    <row r="343" spans="1:2">
      <c r="A343" s="6"/>
      <c r="B343" s="6" t="str">
        <f>'5-12'!AA133</f>
        <v>u18-u7+500*x18_7+(500-35-45)*x7_18&lt;=500-45;</v>
      </c>
    </row>
    <row r="344" spans="1:2">
      <c r="A344" s="6"/>
      <c r="B344" s="6" t="str">
        <f>'5-12'!AA134</f>
        <v>u19-u7+500*x19_7+(500-22-45)*x7_19&lt;=500-45;</v>
      </c>
    </row>
    <row r="345" spans="1:2">
      <c r="A345" s="6"/>
      <c r="B345" s="6" t="str">
        <f>'5-12'!AA135</f>
        <v>u20-u7+500*x20_7+(500-10-45)*x7_20&lt;=500-45;</v>
      </c>
    </row>
    <row r="346" spans="1:2">
      <c r="A346" s="6"/>
      <c r="B346" s="6" t="str">
        <f>'5-12'!AA136</f>
        <v>u9-u8+500*x9_8+(500-25-10)*x8_9&lt;=500-10;</v>
      </c>
    </row>
    <row r="347" spans="1:2">
      <c r="A347" s="6"/>
      <c r="B347" s="6" t="str">
        <f>'5-12'!AA137</f>
        <v>u10-u8+500*x10_8+(500-60-10)*x8_10&lt;=500-10;</v>
      </c>
    </row>
    <row r="348" spans="1:2">
      <c r="A348" s="6"/>
      <c r="B348" s="6" t="str">
        <f>'5-12'!AA138</f>
        <v>u11-u8+500*x11_8+(500-50-10)*x8_11&lt;=500-10;</v>
      </c>
    </row>
    <row r="349" spans="1:2">
      <c r="A349" s="6"/>
      <c r="B349" s="6" t="str">
        <f>'5-12'!AA139</f>
        <v>u12-u8+500*x12_8+(500-40-10)*x8_12&lt;=500-10;</v>
      </c>
    </row>
    <row r="350" spans="1:2">
      <c r="A350" s="6"/>
      <c r="B350" s="6" t="str">
        <f>'5-12'!AA140</f>
        <v>u13-u8+500*x13_8+(500-30-10)*x8_13&lt;=500-10;</v>
      </c>
    </row>
    <row r="351" spans="1:2">
      <c r="A351" s="6"/>
      <c r="B351" s="6" t="str">
        <f>'5-12'!AA141</f>
        <v>u14-u8+500*x14_8+(500-20-10)*x8_14&lt;=500-10;</v>
      </c>
    </row>
    <row r="352" spans="1:2">
      <c r="A352" s="6"/>
      <c r="B352" s="6" t="str">
        <f>'5-12'!AA142</f>
        <v>u15-u8+500*x15_8+(500-10-10)*x8_15&lt;=500-10;</v>
      </c>
    </row>
    <row r="353" spans="1:2">
      <c r="A353" s="6"/>
      <c r="B353" s="6" t="str">
        <f>'5-12'!AA143</f>
        <v>u16-u8+500*x16_8+(500-55-10)*x8_16&lt;=500-10;</v>
      </c>
    </row>
    <row r="354" spans="1:2">
      <c r="A354" s="6"/>
      <c r="B354" s="6" t="str">
        <f>'5-12'!AA144</f>
        <v>u17-u8+500*x17_8+(500-45-10)*x8_17&lt;=500-10;</v>
      </c>
    </row>
    <row r="355" spans="1:2">
      <c r="A355" s="6"/>
      <c r="B355" s="6" t="str">
        <f>'5-12'!AA145</f>
        <v>u18-u8+500*x18_8+(500-35-10)*x8_18&lt;=500-10;</v>
      </c>
    </row>
    <row r="356" spans="1:2">
      <c r="A356" s="6"/>
      <c r="B356" s="6" t="str">
        <f>'5-12'!AA146</f>
        <v>u19-u8+500*x19_8+(500-22-10)*x8_19&lt;=500-10;</v>
      </c>
    </row>
    <row r="357" spans="1:2">
      <c r="A357" s="6"/>
      <c r="B357" s="6" t="str">
        <f>'5-12'!AA147</f>
        <v>u20-u8+500*x20_8+(500-10-10)*x8_20&lt;=500-10;</v>
      </c>
    </row>
    <row r="358" spans="1:2">
      <c r="A358" s="6"/>
      <c r="B358" s="6" t="str">
        <f>'5-12'!AA148</f>
        <v>u10-u9+500*x10_9+(500-60-25)*x9_10&lt;=500-25;</v>
      </c>
    </row>
    <row r="359" spans="1:2">
      <c r="A359" s="6"/>
      <c r="B359" s="6" t="str">
        <f>'5-12'!AA149</f>
        <v>u11-u9+500*x11_9+(500-50-25)*x9_11&lt;=500-25;</v>
      </c>
    </row>
    <row r="360" spans="1:2">
      <c r="A360" s="6"/>
      <c r="B360" s="6" t="str">
        <f>'5-12'!AA150</f>
        <v>u12-u9+500*x12_9+(500-40-25)*x9_12&lt;=500-25;</v>
      </c>
    </row>
    <row r="361" spans="1:2">
      <c r="A361" s="6"/>
      <c r="B361" s="6" t="str">
        <f>'5-12'!AA151</f>
        <v>u13-u9+500*x13_9+(500-30-25)*x9_13&lt;=500-25;</v>
      </c>
    </row>
    <row r="362" spans="1:2">
      <c r="A362" s="6"/>
      <c r="B362" s="6" t="str">
        <f>'5-12'!AA152</f>
        <v>u14-u9+500*x14_9+(500-20-25)*x9_14&lt;=500-25;</v>
      </c>
    </row>
    <row r="363" spans="1:2">
      <c r="A363" s="6"/>
      <c r="B363" s="6" t="str">
        <f>'5-12'!AA153</f>
        <v>u15-u9+500*x15_9+(500-10-25)*x9_15&lt;=500-25;</v>
      </c>
    </row>
    <row r="364" spans="1:2">
      <c r="A364" s="6"/>
      <c r="B364" s="6" t="str">
        <f>'5-12'!AA154</f>
        <v>u16-u9+500*x16_9+(500-55-25)*x9_16&lt;=500-25;</v>
      </c>
    </row>
    <row r="365" spans="1:2">
      <c r="A365" s="6"/>
      <c r="B365" s="6" t="str">
        <f>'5-12'!AA155</f>
        <v>u17-u9+500*x17_9+(500-45-25)*x9_17&lt;=500-25;</v>
      </c>
    </row>
    <row r="366" spans="1:2">
      <c r="A366" s="6"/>
      <c r="B366" s="6" t="str">
        <f>'5-12'!AA156</f>
        <v>u18-u9+500*x18_9+(500-35-25)*x9_18&lt;=500-25;</v>
      </c>
    </row>
    <row r="367" spans="1:2">
      <c r="A367" s="6"/>
      <c r="B367" s="6" t="str">
        <f>'5-12'!AA157</f>
        <v>u19-u9+500*x19_9+(500-22-25)*x9_19&lt;=500-25;</v>
      </c>
    </row>
    <row r="368" spans="1:2">
      <c r="A368" s="6"/>
      <c r="B368" s="6" t="str">
        <f>'5-12'!AA158</f>
        <v>u20-u9+500*x20_9+(500-10-25)*x9_20&lt;=500-25;</v>
      </c>
    </row>
    <row r="369" spans="1:2">
      <c r="A369" s="6"/>
      <c r="B369" s="6" t="str">
        <f>'5-12'!AA159</f>
        <v>u11-u10+500*x11_10+(500-50-60)*x10_11&lt;=500-60;</v>
      </c>
    </row>
    <row r="370" spans="1:2">
      <c r="A370" s="6"/>
      <c r="B370" s="6" t="str">
        <f>'5-12'!AA160</f>
        <v>u12-u10+500*x12_10+(500-40-60)*x10_12&lt;=500-60;</v>
      </c>
    </row>
    <row r="371" spans="1:2">
      <c r="A371" s="6"/>
      <c r="B371" s="6" t="str">
        <f>'5-12'!AA161</f>
        <v>u13-u10+500*x13_10+(500-30-60)*x10_13&lt;=500-60;</v>
      </c>
    </row>
    <row r="372" spans="1:2">
      <c r="A372" s="6"/>
      <c r="B372" s="6" t="str">
        <f>'5-12'!AA162</f>
        <v>u14-u10+500*x14_10+(500-20-60)*x10_14&lt;=500-60;</v>
      </c>
    </row>
    <row r="373" spans="1:2">
      <c r="A373" s="6"/>
      <c r="B373" s="6" t="str">
        <f>'5-12'!AA163</f>
        <v>u15-u10+500*x15_10+(500-10-60)*x10_15&lt;=500-60;</v>
      </c>
    </row>
    <row r="374" spans="1:2">
      <c r="A374" s="6"/>
      <c r="B374" s="6" t="str">
        <f>'5-12'!AA164</f>
        <v>u16-u10+500*x16_10+(500-55-60)*x10_16&lt;=500-60;</v>
      </c>
    </row>
    <row r="375" spans="1:2">
      <c r="A375" s="6"/>
      <c r="B375" s="6" t="str">
        <f>'5-12'!AA165</f>
        <v>u17-u10+500*x17_10+(500-45-60)*x10_17&lt;=500-60;</v>
      </c>
    </row>
    <row r="376" spans="1:2">
      <c r="A376" s="6"/>
      <c r="B376" s="6" t="str">
        <f>'5-12'!AA166</f>
        <v>u18-u10+500*x18_10+(500-35-60)*x10_18&lt;=500-60;</v>
      </c>
    </row>
    <row r="377" spans="1:2">
      <c r="A377" s="6"/>
      <c r="B377" s="6" t="str">
        <f>'5-12'!AA167</f>
        <v>u19-u10+500*x19_10+(500-22-60)*x10_19&lt;=500-60;</v>
      </c>
    </row>
    <row r="378" spans="1:2">
      <c r="A378" s="6"/>
      <c r="B378" s="6" t="str">
        <f>'5-12'!AA168</f>
        <v>u20-u10+500*x20_10+(500-10-60)*x10_20&lt;=500-60;</v>
      </c>
    </row>
    <row r="379" spans="1:2">
      <c r="A379" s="6"/>
      <c r="B379" s="6" t="str">
        <f>'5-12'!AA169</f>
        <v>u12-u11+500*x12_11+(500-40-50)*x11_12&lt;=500-50;</v>
      </c>
    </row>
    <row r="380" spans="1:2">
      <c r="A380" s="6"/>
      <c r="B380" s="6" t="str">
        <f>'5-12'!AA170</f>
        <v>u13-u11+500*x13_11+(500-30-50)*x11_13&lt;=500-50;</v>
      </c>
    </row>
    <row r="381" spans="1:2">
      <c r="A381" s="6"/>
      <c r="B381" s="6" t="str">
        <f>'5-12'!AA171</f>
        <v>u14-u11+500*x14_11+(500-20-50)*x11_14&lt;=500-50;</v>
      </c>
    </row>
    <row r="382" spans="1:2">
      <c r="A382" s="6"/>
      <c r="B382" s="6" t="str">
        <f>'5-12'!AA172</f>
        <v>u15-u11+500*x15_11+(500-10-50)*x11_15&lt;=500-50;</v>
      </c>
    </row>
    <row r="383" spans="1:2">
      <c r="A383" s="6"/>
      <c r="B383" s="6" t="str">
        <f>'5-12'!AA173</f>
        <v>u16-u11+500*x16_11+(500-55-50)*x11_16&lt;=500-50;</v>
      </c>
    </row>
    <row r="384" spans="1:2">
      <c r="A384" s="6"/>
      <c r="B384" s="6" t="str">
        <f>'5-12'!AA174</f>
        <v>u17-u11+500*x17_11+(500-45-50)*x11_17&lt;=500-50;</v>
      </c>
    </row>
    <row r="385" spans="1:2">
      <c r="A385" s="6"/>
      <c r="B385" s="6" t="str">
        <f>'5-12'!AA175</f>
        <v>u18-u11+500*x18_11+(500-35-50)*x11_18&lt;=500-50;</v>
      </c>
    </row>
    <row r="386" spans="1:2">
      <c r="A386" s="6"/>
      <c r="B386" s="6" t="str">
        <f>'5-12'!AA176</f>
        <v>u19-u11+500*x19_11+(500-22-50)*x11_19&lt;=500-50;</v>
      </c>
    </row>
    <row r="387" spans="1:2">
      <c r="A387" s="6"/>
      <c r="B387" s="6" t="str">
        <f>'5-12'!AA177</f>
        <v>u20-u11+500*x20_11+(500-10-50)*x11_20&lt;=500-50;</v>
      </c>
    </row>
    <row r="388" spans="1:2">
      <c r="A388" s="6"/>
      <c r="B388" s="6" t="str">
        <f>'5-12'!AA178</f>
        <v>u13-u12+500*x13_12+(500-30-40)*x12_13&lt;=500-40;</v>
      </c>
    </row>
    <row r="389" spans="1:2">
      <c r="A389" s="6"/>
      <c r="B389" s="6" t="str">
        <f>'5-12'!AA179</f>
        <v>u14-u12+500*x14_12+(500-20-40)*x12_14&lt;=500-40;</v>
      </c>
    </row>
    <row r="390" spans="1:2">
      <c r="A390" s="6"/>
      <c r="B390" s="6" t="str">
        <f>'5-12'!AA180</f>
        <v>u15-u12+500*x15_12+(500-10-40)*x12_15&lt;=500-40;</v>
      </c>
    </row>
    <row r="391" spans="1:2">
      <c r="A391" s="6"/>
      <c r="B391" s="6" t="str">
        <f>'5-12'!AA181</f>
        <v>u16-u12+500*x16_12+(500-55-40)*x12_16&lt;=500-40;</v>
      </c>
    </row>
    <row r="392" spans="1:2">
      <c r="A392" s="6"/>
      <c r="B392" s="6" t="str">
        <f>'5-12'!AA182</f>
        <v>u17-u12+500*x17_12+(500-45-40)*x12_17&lt;=500-40;</v>
      </c>
    </row>
    <row r="393" spans="1:2">
      <c r="A393" s="6"/>
      <c r="B393" s="6" t="str">
        <f>'5-12'!AA183</f>
        <v>u18-u12+500*x18_12+(500-35-40)*x12_18&lt;=500-40;</v>
      </c>
    </row>
    <row r="394" spans="1:2">
      <c r="A394" s="6"/>
      <c r="B394" s="6" t="str">
        <f>'5-12'!AA184</f>
        <v>u19-u12+500*x19_12+(500-22-40)*x12_19&lt;=500-40;</v>
      </c>
    </row>
    <row r="395" spans="1:2">
      <c r="A395" s="6"/>
      <c r="B395" s="6" t="str">
        <f>'5-12'!AA185</f>
        <v>u20-u12+500*x20_12+(500-10-40)*x12_20&lt;=500-40;</v>
      </c>
    </row>
    <row r="396" spans="1:2">
      <c r="A396" s="6"/>
      <c r="B396" s="6" t="str">
        <f>'5-12'!AA186</f>
        <v>u14-u13+500*x14_13+(500-20-30)*x13_14&lt;=500-30;</v>
      </c>
    </row>
    <row r="397" spans="1:2">
      <c r="A397" s="6"/>
      <c r="B397" s="6" t="str">
        <f>'5-12'!AA187</f>
        <v>u15-u13+500*x15_13+(500-10-30)*x13_15&lt;=500-30;</v>
      </c>
    </row>
    <row r="398" spans="1:2">
      <c r="A398" s="6"/>
      <c r="B398" s="6" t="str">
        <f>'5-12'!AA188</f>
        <v>u16-u13+500*x16_13+(500-55-30)*x13_16&lt;=500-30;</v>
      </c>
    </row>
    <row r="399" spans="1:2">
      <c r="A399" s="6"/>
      <c r="B399" s="6" t="str">
        <f>'5-12'!AA189</f>
        <v>u17-u13+500*x17_13+(500-45-30)*x13_17&lt;=500-30;</v>
      </c>
    </row>
    <row r="400" spans="1:2">
      <c r="A400" s="6"/>
      <c r="B400" s="6" t="str">
        <f>'5-12'!AA190</f>
        <v>u18-u13+500*x18_13+(500-35-30)*x13_18&lt;=500-30;</v>
      </c>
    </row>
    <row r="401" spans="1:2">
      <c r="A401" s="6"/>
      <c r="B401" s="6" t="str">
        <f>'5-12'!AA191</f>
        <v>u19-u13+500*x19_13+(500-22-30)*x13_19&lt;=500-30;</v>
      </c>
    </row>
    <row r="402" spans="1:2">
      <c r="A402" s="6"/>
      <c r="B402" s="6" t="str">
        <f>'5-12'!AA192</f>
        <v>u20-u13+500*x20_13+(500-10-30)*x13_20&lt;=500-30;</v>
      </c>
    </row>
    <row r="403" spans="1:2">
      <c r="A403" s="6"/>
      <c r="B403" s="6" t="str">
        <f>'5-12'!AA193</f>
        <v>u15-u14+500*x15_14+(500-10-20)*x14_15&lt;=500-20;</v>
      </c>
    </row>
    <row r="404" spans="1:2">
      <c r="A404" s="6"/>
      <c r="B404" s="6" t="str">
        <f>'5-12'!AA194</f>
        <v>u16-u14+500*x16_14+(500-55-20)*x14_16&lt;=500-20;</v>
      </c>
    </row>
    <row r="405" spans="1:2">
      <c r="A405" s="6"/>
      <c r="B405" s="6" t="str">
        <f>'5-12'!AA195</f>
        <v>u17-u14+500*x17_14+(500-45-20)*x14_17&lt;=500-20;</v>
      </c>
    </row>
    <row r="406" spans="1:2">
      <c r="A406" s="6"/>
      <c r="B406" s="6" t="str">
        <f>'5-12'!AA196</f>
        <v>u18-u14+500*x18_14+(500-35-20)*x14_18&lt;=500-20;</v>
      </c>
    </row>
    <row r="407" spans="1:2">
      <c r="A407" s="6"/>
      <c r="B407" s="6" t="str">
        <f>'5-12'!AA197</f>
        <v>u19-u14+500*x19_14+(500-22-20)*x14_19&lt;=500-20;</v>
      </c>
    </row>
    <row r="408" spans="1:2">
      <c r="A408" s="6"/>
      <c r="B408" s="6" t="str">
        <f>'5-12'!AA198</f>
        <v>u20-u14+500*x20_14+(500-10-20)*x14_20&lt;=500-20;</v>
      </c>
    </row>
    <row r="409" spans="1:2">
      <c r="A409" s="6"/>
      <c r="B409" s="6" t="str">
        <f>'5-12'!AA199</f>
        <v>u16-u15+500*x16_15+(500-55-10)*x15_16&lt;=500-10;</v>
      </c>
    </row>
    <row r="410" spans="1:2">
      <c r="A410" s="6"/>
      <c r="B410" s="6" t="str">
        <f>'5-12'!AA200</f>
        <v>u17-u15+500*x17_15+(500-45-10)*x15_17&lt;=500-10;</v>
      </c>
    </row>
    <row r="411" spans="1:2">
      <c r="A411" s="6"/>
      <c r="B411" s="6" t="str">
        <f>'5-12'!AA201</f>
        <v>u18-u15+500*x18_15+(500-35-10)*x15_18&lt;=500-10;</v>
      </c>
    </row>
    <row r="412" spans="1:2">
      <c r="A412" s="6"/>
      <c r="B412" s="6" t="str">
        <f>'5-12'!AA202</f>
        <v>u19-u15+500*x19_15+(500-22-10)*x15_19&lt;=500-10;</v>
      </c>
    </row>
    <row r="413" spans="1:2">
      <c r="A413" s="6"/>
      <c r="B413" s="6" t="str">
        <f>'5-12'!AA203</f>
        <v>u20-u15+500*x20_15+(500-10-10)*x15_20&lt;=500-10;</v>
      </c>
    </row>
    <row r="414" spans="1:2">
      <c r="A414" s="6"/>
      <c r="B414" s="6" t="str">
        <f>'5-12'!AA204</f>
        <v>u17-u16+500*x17_16+(500-45-55)*x16_17&lt;=500-55;</v>
      </c>
    </row>
    <row r="415" spans="1:2">
      <c r="A415" s="6"/>
      <c r="B415" s="6" t="str">
        <f>'5-12'!AA205</f>
        <v>u18-u16+500*x18_16+(500-35-55)*x16_18&lt;=500-55;</v>
      </c>
    </row>
    <row r="416" spans="1:2">
      <c r="A416" s="6"/>
      <c r="B416" s="6" t="str">
        <f>'5-12'!AA206</f>
        <v>u19-u16+500*x19_16+(500-22-55)*x16_19&lt;=500-55;</v>
      </c>
    </row>
    <row r="417" spans="1:2">
      <c r="A417" s="6"/>
      <c r="B417" s="6" t="str">
        <f>'5-12'!AA207</f>
        <v>u20-u16+500*x20_16+(500-10-55)*x16_20&lt;=500-55;</v>
      </c>
    </row>
    <row r="418" spans="1:2">
      <c r="A418" s="6"/>
      <c r="B418" s="6" t="str">
        <f>'5-12'!AA208</f>
        <v>u18-u17+500*x18_17+(500-35-45)*x17_18&lt;=500-45;</v>
      </c>
    </row>
    <row r="419" spans="1:2">
      <c r="A419" s="6"/>
      <c r="B419" s="6" t="str">
        <f>'5-12'!AA209</f>
        <v>u19-u17+500*x19_17+(500-22-45)*x17_19&lt;=500-45;</v>
      </c>
    </row>
    <row r="420" spans="1:2">
      <c r="A420" s="6"/>
      <c r="B420" s="6" t="str">
        <f>'5-12'!AA210</f>
        <v>u20-u17+500*x20_17+(500-10-45)*x17_20&lt;=500-45;</v>
      </c>
    </row>
    <row r="421" spans="1:2">
      <c r="A421" s="6"/>
      <c r="B421" s="6" t="str">
        <f>'5-12'!AA211</f>
        <v>u19-u18+500*x19_18+(500-22-35)*x18_19&lt;=500-35;</v>
      </c>
    </row>
    <row r="422" spans="1:2">
      <c r="A422" s="6"/>
      <c r="B422" s="6" t="str">
        <f>'5-12'!AA212</f>
        <v>u20-u18+500*x20_18+(500-10-35)*x18_20&lt;=500-35;</v>
      </c>
    </row>
    <row r="423" spans="1:2">
      <c r="A423" s="6"/>
      <c r="B423" s="6" t="str">
        <f>'5-12'!AA213</f>
        <v>u20-u19+500*x20_19+(500-10-22)*x19_20&lt;=500-22;</v>
      </c>
    </row>
    <row r="424" spans="1:2">
      <c r="A424" s="6" t="s">
        <v>38</v>
      </c>
      <c r="B424" s="6" t="str">
        <f>'5-12'!S24</f>
        <v>50&lt;=u1;</v>
      </c>
    </row>
    <row r="425" spans="1:2">
      <c r="A425" s="6"/>
      <c r="B425" s="6" t="str">
        <f>'5-12'!S25</f>
        <v>40&lt;=u2;</v>
      </c>
    </row>
    <row r="426" spans="1:2">
      <c r="A426" s="6"/>
      <c r="B426" s="6" t="str">
        <f>'5-12'!S26</f>
        <v>50&lt;=u3;</v>
      </c>
    </row>
    <row r="427" spans="1:2">
      <c r="A427" s="6"/>
      <c r="B427" s="6" t="str">
        <f>'5-12'!S27</f>
        <v>60&lt;=u4;</v>
      </c>
    </row>
    <row r="428" spans="1:2">
      <c r="A428" s="6"/>
      <c r="B428" s="6" t="str">
        <f>'5-12'!S28</f>
        <v>15&lt;=u5;</v>
      </c>
    </row>
    <row r="429" spans="1:2">
      <c r="A429" s="6"/>
      <c r="B429" s="6" t="str">
        <f>'5-12'!S29</f>
        <v>35&lt;=u6;</v>
      </c>
    </row>
    <row r="430" spans="1:2">
      <c r="A430" s="6"/>
      <c r="B430" s="6" t="str">
        <f>'5-12'!S30</f>
        <v>45&lt;=u7;</v>
      </c>
    </row>
    <row r="431" spans="1:2">
      <c r="A431" s="6"/>
      <c r="B431" s="6" t="str">
        <f>'5-12'!S31</f>
        <v>10&lt;=u8;</v>
      </c>
    </row>
    <row r="432" spans="1:2">
      <c r="A432" s="6"/>
      <c r="B432" s="6" t="str">
        <f>'5-12'!S32</f>
        <v>25&lt;=u9;</v>
      </c>
    </row>
    <row r="433" spans="1:2">
      <c r="A433" s="6"/>
      <c r="B433" s="6" t="str">
        <f>'5-12'!S33</f>
        <v>60&lt;=u10;</v>
      </c>
    </row>
    <row r="434" spans="1:2">
      <c r="A434" s="6"/>
      <c r="B434" s="6" t="str">
        <f>'5-12'!S34</f>
        <v>50&lt;=u11;</v>
      </c>
    </row>
    <row r="435" spans="1:2">
      <c r="A435" s="6"/>
      <c r="B435" s="6" t="str">
        <f>'5-12'!S35</f>
        <v>40&lt;=u12;</v>
      </c>
    </row>
    <row r="436" spans="1:2">
      <c r="A436" s="6"/>
      <c r="B436" s="6" t="str">
        <f>'5-12'!S36</f>
        <v>30&lt;=u13;</v>
      </c>
    </row>
    <row r="437" spans="1:2">
      <c r="A437" s="6"/>
      <c r="B437" s="6" t="str">
        <f>'5-12'!S37</f>
        <v>20&lt;=u14;</v>
      </c>
    </row>
    <row r="438" spans="1:2">
      <c r="A438" s="6"/>
      <c r="B438" s="6" t="str">
        <f>'5-12'!S38</f>
        <v>10&lt;=u15;</v>
      </c>
    </row>
    <row r="439" spans="1:2">
      <c r="A439" s="6"/>
      <c r="B439" s="6" t="str">
        <f>'5-12'!S39</f>
        <v>55&lt;=u16;</v>
      </c>
    </row>
    <row r="440" spans="1:2">
      <c r="A440" s="6"/>
      <c r="B440" s="6" t="str">
        <f>'5-12'!S40</f>
        <v>45&lt;=u17;</v>
      </c>
    </row>
    <row r="441" spans="1:2">
      <c r="A441" s="6"/>
      <c r="B441" s="6" t="str">
        <f>'5-12'!S41</f>
        <v>35&lt;=u18;</v>
      </c>
    </row>
    <row r="442" spans="1:2">
      <c r="A442" s="6"/>
      <c r="B442" s="6" t="str">
        <f>'5-12'!S42</f>
        <v>22&lt;=u19;</v>
      </c>
    </row>
    <row r="443" spans="1:2">
      <c r="A443" s="6"/>
      <c r="B443" s="6" t="str">
        <f>'5-12'!S43</f>
        <v>10&lt;=u20;</v>
      </c>
    </row>
    <row r="444" spans="1:2">
      <c r="A444" s="6" t="s">
        <v>39</v>
      </c>
      <c r="B444" s="6" t="str">
        <f>'5-12'!J2</f>
        <v>u1+(500-50)*x0_1&lt;=500;</v>
      </c>
    </row>
    <row r="445" spans="1:2">
      <c r="A445" s="6"/>
      <c r="B445" s="6" t="str">
        <f>'5-12'!J3</f>
        <v>u2+(500-40)*x0_2&lt;=500;</v>
      </c>
    </row>
    <row r="446" spans="1:2">
      <c r="A446" s="6"/>
      <c r="B446" s="6" t="str">
        <f>'5-12'!J4</f>
        <v>u3+(500-50)*x0_3&lt;=500;</v>
      </c>
    </row>
    <row r="447" spans="1:2">
      <c r="A447" s="6"/>
      <c r="B447" s="6" t="str">
        <f>'5-12'!J5</f>
        <v>u4+(500-60)*x0_4&lt;=500;</v>
      </c>
    </row>
    <row r="448" spans="1:2">
      <c r="A448" s="6"/>
      <c r="B448" s="6" t="str">
        <f>'5-12'!J6</f>
        <v>u5+(500-15)*x0_5&lt;=500;</v>
      </c>
    </row>
    <row r="449" spans="1:2">
      <c r="A449" s="6"/>
      <c r="B449" s="6" t="str">
        <f>'5-12'!J7</f>
        <v>u6+(500-35)*x0_6&lt;=500;</v>
      </c>
    </row>
    <row r="450" spans="1:2">
      <c r="A450" s="6"/>
      <c r="B450" s="6" t="str">
        <f>'5-12'!J8</f>
        <v>u7+(500-45)*x0_7&lt;=500;</v>
      </c>
    </row>
    <row r="451" spans="1:2">
      <c r="A451" s="6"/>
      <c r="B451" s="6" t="str">
        <f>'5-12'!J9</f>
        <v>u8+(500-10)*x0_8&lt;=500;</v>
      </c>
    </row>
    <row r="452" spans="1:2">
      <c r="A452" s="6"/>
      <c r="B452" s="6" t="str">
        <f>'5-12'!J10</f>
        <v>u9+(500-25)*x0_9&lt;=500;</v>
      </c>
    </row>
    <row r="453" spans="1:2">
      <c r="A453" s="6"/>
      <c r="B453" s="6" t="str">
        <f>'5-12'!J11</f>
        <v>u10+(500-60)*x0_10&lt;=500;</v>
      </c>
    </row>
    <row r="454" spans="1:2">
      <c r="A454" s="6"/>
      <c r="B454" s="6" t="str">
        <f>'5-12'!J12</f>
        <v>u11+(500-50)*x0_11&lt;=500;</v>
      </c>
    </row>
    <row r="455" spans="1:2">
      <c r="A455" s="6"/>
      <c r="B455" s="6" t="str">
        <f>'5-12'!J13</f>
        <v>u12+(500-40)*x0_12&lt;=500;</v>
      </c>
    </row>
    <row r="456" spans="1:2">
      <c r="A456" s="6"/>
      <c r="B456" s="6" t="str">
        <f>'5-12'!J14</f>
        <v>u13+(500-30)*x0_13&lt;=500;</v>
      </c>
    </row>
    <row r="457" spans="1:2">
      <c r="A457" s="6"/>
      <c r="B457" s="6" t="str">
        <f>'5-12'!J15</f>
        <v>u14+(500-20)*x0_14&lt;=500;</v>
      </c>
    </row>
    <row r="458" spans="1:2">
      <c r="A458" s="6"/>
      <c r="B458" s="6" t="str">
        <f>'5-12'!J16</f>
        <v>u15+(500-10)*x0_15&lt;=500;</v>
      </c>
    </row>
    <row r="459" spans="1:2">
      <c r="A459" s="6"/>
      <c r="B459" s="6" t="str">
        <f>'5-12'!J17</f>
        <v>u16+(500-55)*x0_16&lt;=500;</v>
      </c>
    </row>
    <row r="460" spans="1:2">
      <c r="A460" s="6"/>
      <c r="B460" s="6" t="str">
        <f>'5-12'!J18</f>
        <v>u17+(500-45)*x0_17&lt;=500;</v>
      </c>
    </row>
    <row r="461" spans="1:2">
      <c r="A461" s="6"/>
      <c r="B461" s="6" t="str">
        <f>'5-12'!J19</f>
        <v>u18+(500-35)*x0_18&lt;=500;</v>
      </c>
    </row>
    <row r="462" spans="1:2">
      <c r="A462" s="6"/>
      <c r="B462" s="6" t="str">
        <f>'5-12'!J20</f>
        <v>u19+(500-22)*x0_19&lt;=500;</v>
      </c>
    </row>
    <row r="463" spans="1:2">
      <c r="A463" s="6"/>
      <c r="B463" s="6" t="str">
        <f>'5-12'!J21</f>
        <v>u20+(500-10)*x0_20&lt;=500;</v>
      </c>
    </row>
    <row r="464" spans="1:2">
      <c r="A464" s="6" t="s">
        <v>40</v>
      </c>
      <c r="B464" s="6" t="str">
        <f>'5-12'!L2</f>
        <v>u1+(50-300)*x1_0&gt;=50;</v>
      </c>
    </row>
    <row r="465" spans="1:2">
      <c r="A465" s="6"/>
      <c r="B465" s="6" t="str">
        <f>'5-12'!L3</f>
        <v>u2+(40-300)*x2_0&gt;=40;</v>
      </c>
    </row>
    <row r="466" spans="1:2">
      <c r="A466" s="6"/>
      <c r="B466" s="6" t="str">
        <f>'5-12'!L4</f>
        <v>u3+(50-300)*x3_0&gt;=50;</v>
      </c>
    </row>
    <row r="467" spans="1:2">
      <c r="A467" s="6"/>
      <c r="B467" s="6" t="str">
        <f>'5-12'!L5</f>
        <v>u4+(60-300)*x4_0&gt;=60;</v>
      </c>
    </row>
    <row r="468" spans="1:2">
      <c r="A468" s="6"/>
      <c r="B468" s="6" t="str">
        <f>'5-12'!L6</f>
        <v>u5+(15-300)*x5_0&gt;=15;</v>
      </c>
    </row>
    <row r="469" spans="1:2">
      <c r="A469" s="6"/>
      <c r="B469" s="6" t="str">
        <f>'5-12'!L7</f>
        <v>u6+(35-300)*x6_0&gt;=35;</v>
      </c>
    </row>
    <row r="470" spans="1:2">
      <c r="A470" s="6"/>
      <c r="B470" s="6" t="str">
        <f>'5-12'!L8</f>
        <v>u7+(45-300)*x7_0&gt;=45;</v>
      </c>
    </row>
    <row r="471" spans="1:2">
      <c r="A471" s="6"/>
      <c r="B471" s="6" t="str">
        <f>'5-12'!L9</f>
        <v>u8+(10-300)*x8_0&gt;=10;</v>
      </c>
    </row>
    <row r="472" spans="1:2">
      <c r="A472" s="6"/>
      <c r="B472" s="6" t="str">
        <f>'5-12'!L10</f>
        <v>u9+(25-300)*x9_0&gt;=25;</v>
      </c>
    </row>
    <row r="473" spans="1:2">
      <c r="A473" s="6"/>
      <c r="B473" s="6" t="str">
        <f>'5-12'!L11</f>
        <v>u10+(60-300)*x10_0&gt;=60;</v>
      </c>
    </row>
    <row r="474" spans="1:2">
      <c r="A474" s="6"/>
      <c r="B474" s="6" t="str">
        <f>'5-12'!L12</f>
        <v>u11+(50-300)*x11_0&gt;=50;</v>
      </c>
    </row>
    <row r="475" spans="1:2">
      <c r="A475" s="6"/>
      <c r="B475" s="6" t="str">
        <f>'5-12'!L13</f>
        <v>u12+(40-300)*x12_0&gt;=40;</v>
      </c>
    </row>
    <row r="476" spans="1:2">
      <c r="A476" s="6"/>
      <c r="B476" s="6" t="str">
        <f>'5-12'!L14</f>
        <v>u13+(30-300)*x13_0&gt;=30;</v>
      </c>
    </row>
    <row r="477" spans="1:2">
      <c r="A477" s="6"/>
      <c r="B477" s="6" t="str">
        <f>'5-12'!L15</f>
        <v>u14+(20-300)*x14_0&gt;=20;</v>
      </c>
    </row>
    <row r="478" spans="1:2">
      <c r="A478" s="6"/>
      <c r="B478" s="6" t="str">
        <f>'5-12'!L16</f>
        <v>u15+(10-300)*x15_0&gt;=10;</v>
      </c>
    </row>
    <row r="479" spans="1:2">
      <c r="A479" s="6"/>
      <c r="B479" s="6" t="str">
        <f>'5-12'!L17</f>
        <v>u16+(55-300)*x16_0&gt;=55;</v>
      </c>
    </row>
    <row r="480" spans="1:2">
      <c r="A480" s="6"/>
      <c r="B480" s="6" t="str">
        <f>'5-12'!L18</f>
        <v>u17+(45-300)*x17_0&gt;=45;</v>
      </c>
    </row>
    <row r="481" spans="1:2">
      <c r="A481" s="6"/>
      <c r="B481" s="6" t="str">
        <f>'5-12'!L19</f>
        <v>u18+(35-300)*x18_0&gt;=35;</v>
      </c>
    </row>
    <row r="482" spans="1:2">
      <c r="A482" s="6"/>
      <c r="B482" s="6" t="str">
        <f>'5-12'!L20</f>
        <v>u19+(22-300)*x19_0&gt;=22;</v>
      </c>
    </row>
    <row r="483" spans="1:2">
      <c r="A483" s="6"/>
      <c r="B483" s="6" t="str">
        <f>'5-12'!L21</f>
        <v>u20+(10-300)*x20_0&gt;=10;</v>
      </c>
    </row>
    <row r="484" spans="1:2">
      <c r="A484" s="6" t="s">
        <v>41</v>
      </c>
      <c r="B484" s="6" t="str">
        <f>'5-12'!T24</f>
        <v>50&lt;=t1;</v>
      </c>
    </row>
    <row r="485" spans="1:2">
      <c r="A485" s="6"/>
      <c r="B485" s="6" t="str">
        <f>'5-12'!T25</f>
        <v>40&lt;=t2;</v>
      </c>
    </row>
    <row r="486" spans="1:2">
      <c r="A486" s="6"/>
      <c r="B486" s="6" t="str">
        <f>'5-12'!T26</f>
        <v>50&lt;=t3;</v>
      </c>
    </row>
    <row r="487" spans="1:2">
      <c r="A487" s="6"/>
      <c r="B487" s="6" t="str">
        <f>'5-12'!T27</f>
        <v>60&lt;=t4;</v>
      </c>
    </row>
    <row r="488" spans="1:2">
      <c r="A488" s="6"/>
      <c r="B488" s="6" t="str">
        <f>'5-12'!T28</f>
        <v>15&lt;=t5;</v>
      </c>
    </row>
    <row r="489" spans="1:2">
      <c r="A489" s="6"/>
      <c r="B489" s="6" t="str">
        <f>'5-12'!T29</f>
        <v>35&lt;=t6;</v>
      </c>
    </row>
    <row r="490" spans="1:2">
      <c r="A490" s="6"/>
      <c r="B490" s="6" t="str">
        <f>'5-12'!T30</f>
        <v>45&lt;=t7;</v>
      </c>
    </row>
    <row r="491" spans="1:2">
      <c r="A491" s="6"/>
      <c r="B491" s="6" t="str">
        <f>'5-12'!T31</f>
        <v>10&lt;=t8;</v>
      </c>
    </row>
    <row r="492" spans="1:2">
      <c r="A492" s="6"/>
      <c r="B492" s="6" t="str">
        <f>'5-12'!T32</f>
        <v>25&lt;=t9;</v>
      </c>
    </row>
    <row r="493" spans="1:2">
      <c r="A493" s="6"/>
      <c r="B493" s="6" t="str">
        <f>'5-12'!T33</f>
        <v>60&lt;=t10;</v>
      </c>
    </row>
    <row r="494" spans="1:2">
      <c r="A494" s="6"/>
      <c r="B494" s="6" t="str">
        <f>'5-12'!T34</f>
        <v>50&lt;=t11;</v>
      </c>
    </row>
    <row r="495" spans="1:2">
      <c r="A495" s="6"/>
      <c r="B495" s="6" t="str">
        <f>'5-12'!T35</f>
        <v>40&lt;=t12;</v>
      </c>
    </row>
    <row r="496" spans="1:2">
      <c r="A496" s="6"/>
      <c r="B496" s="6" t="str">
        <f>'5-12'!T36</f>
        <v>30&lt;=t13;</v>
      </c>
    </row>
    <row r="497" spans="1:2">
      <c r="A497" s="6"/>
      <c r="B497" s="6" t="str">
        <f>'5-12'!T37</f>
        <v>20&lt;=t14;</v>
      </c>
    </row>
    <row r="498" spans="1:2">
      <c r="A498" s="6"/>
      <c r="B498" s="6" t="str">
        <f>'5-12'!T38</f>
        <v>10&lt;=t15;</v>
      </c>
    </row>
    <row r="499" spans="1:2">
      <c r="A499" s="6"/>
      <c r="B499" s="6" t="str">
        <f>'5-12'!T39</f>
        <v>55&lt;=t16;</v>
      </c>
    </row>
    <row r="500" spans="1:2">
      <c r="A500" s="6"/>
      <c r="B500" s="6" t="str">
        <f>'5-12'!T40</f>
        <v>45&lt;=t17;</v>
      </c>
    </row>
    <row r="501" spans="1:2">
      <c r="A501" s="6"/>
      <c r="B501" s="6" t="str">
        <f>'5-12'!T41</f>
        <v>35&lt;=t18;</v>
      </c>
    </row>
    <row r="502" spans="1:2">
      <c r="A502" s="6"/>
      <c r="B502" s="6" t="str">
        <f>'5-12'!T42</f>
        <v>22&lt;=t19;</v>
      </c>
    </row>
    <row r="503" spans="1:2">
      <c r="A503" s="6"/>
      <c r="B503" s="6" t="str">
        <f>'5-12'!T43</f>
        <v>10&lt;=t20;</v>
      </c>
    </row>
    <row r="504" spans="1:2">
      <c r="A504" s="6" t="s">
        <v>25</v>
      </c>
      <c r="B504" s="6" t="str">
        <f>'5-12'!O2</f>
        <v>t1+(200-50)*x0_1&lt;=200;</v>
      </c>
    </row>
    <row r="505" spans="1:2">
      <c r="A505" s="6"/>
      <c r="B505" s="6" t="str">
        <f>'5-12'!O3</f>
        <v>t2+(200-40)*x0_2&lt;=200;</v>
      </c>
    </row>
    <row r="506" spans="1:2">
      <c r="A506" s="6"/>
      <c r="B506" s="6" t="str">
        <f>'5-12'!O4</f>
        <v>t3+(200-50)*x0_3&lt;=200;</v>
      </c>
    </row>
    <row r="507" spans="1:2">
      <c r="A507" s="6"/>
      <c r="B507" s="6" t="str">
        <f>'5-12'!O5</f>
        <v>t4+(200-60)*x0_4&lt;=200;</v>
      </c>
    </row>
    <row r="508" spans="1:2">
      <c r="A508" s="6"/>
      <c r="B508" s="6" t="str">
        <f>'5-12'!O6</f>
        <v>t5+(200-15)*x0_5&lt;=200;</v>
      </c>
    </row>
    <row r="509" spans="1:2">
      <c r="A509" s="6"/>
      <c r="B509" s="6" t="str">
        <f>'5-12'!O7</f>
        <v>t6+(200-35)*x0_6&lt;=200;</v>
      </c>
    </row>
    <row r="510" spans="1:2">
      <c r="A510" s="6"/>
      <c r="B510" s="6" t="str">
        <f>'5-12'!O8</f>
        <v>t7+(200-45)*x0_7&lt;=200;</v>
      </c>
    </row>
    <row r="511" spans="1:2">
      <c r="A511" s="6"/>
      <c r="B511" s="6" t="str">
        <f>'5-12'!O9</f>
        <v>t8+(200-10)*x0_8&lt;=200;</v>
      </c>
    </row>
    <row r="512" spans="1:2">
      <c r="A512" s="6"/>
      <c r="B512" s="6" t="str">
        <f>'5-12'!O10</f>
        <v>t9+(200-25)*x0_9&lt;=200;</v>
      </c>
    </row>
    <row r="513" spans="1:2">
      <c r="A513" s="6"/>
      <c r="B513" s="6" t="str">
        <f>'5-12'!O11</f>
        <v>t10+(200-60)*x0_10&lt;=200;</v>
      </c>
    </row>
    <row r="514" spans="1:2">
      <c r="A514" s="6"/>
      <c r="B514" s="6" t="str">
        <f>'5-12'!O12</f>
        <v>t11+(200-50)*x0_11&lt;=200;</v>
      </c>
    </row>
    <row r="515" spans="1:2">
      <c r="A515" s="6"/>
      <c r="B515" s="6" t="str">
        <f>'5-12'!O13</f>
        <v>t12+(200-40)*x0_12&lt;=200;</v>
      </c>
    </row>
    <row r="516" spans="1:2">
      <c r="A516" s="6"/>
      <c r="B516" s="6" t="str">
        <f>'5-12'!O14</f>
        <v>t13+(200-30)*x0_13&lt;=200;</v>
      </c>
    </row>
    <row r="517" spans="1:2">
      <c r="A517" s="6"/>
      <c r="B517" s="6" t="str">
        <f>'5-12'!O15</f>
        <v>t14+(200-20)*x0_14&lt;=200;</v>
      </c>
    </row>
    <row r="518" spans="1:2">
      <c r="A518" s="6"/>
      <c r="B518" s="6" t="str">
        <f>'5-12'!O16</f>
        <v>t15+(200-10)*x0_15&lt;=200;</v>
      </c>
    </row>
    <row r="519" spans="1:2">
      <c r="A519" s="6"/>
      <c r="B519" s="6" t="str">
        <f>'5-12'!O17</f>
        <v>t16+(200-55)*x0_16&lt;=200;</v>
      </c>
    </row>
    <row r="520" spans="1:2">
      <c r="A520" s="6"/>
      <c r="B520" s="6" t="str">
        <f>'5-12'!O18</f>
        <v>t17+(200-45)*x0_17&lt;=200;</v>
      </c>
    </row>
    <row r="521" spans="1:2">
      <c r="A521" s="6"/>
      <c r="B521" s="6" t="str">
        <f>'5-12'!O19</f>
        <v>t18+(200-35)*x0_18&lt;=200;</v>
      </c>
    </row>
    <row r="522" spans="1:2">
      <c r="A522" s="6"/>
      <c r="B522" s="6" t="str">
        <f>'5-12'!O20</f>
        <v>t19+(200-22)*x0_19&lt;=200;</v>
      </c>
    </row>
    <row r="523" spans="1:2">
      <c r="A523" s="6"/>
      <c r="B523" s="6" t="str">
        <f>'5-12'!O21</f>
        <v>t20+(200-10)*x0_20&lt;=200;</v>
      </c>
    </row>
    <row r="524" spans="1:2">
      <c r="A524" s="6" t="s">
        <v>42</v>
      </c>
      <c r="B524" s="6" t="str">
        <f>Sheet1!X25</f>
        <v>@bin(x1_0);</v>
      </c>
    </row>
    <row r="525" spans="1:2">
      <c r="A525" s="6"/>
      <c r="B525" s="6" t="str">
        <f>Sheet1!X26</f>
        <v>@bin(x2_0);</v>
      </c>
    </row>
    <row r="526" spans="1:2">
      <c r="A526" s="6"/>
      <c r="B526" s="6" t="str">
        <f>Sheet1!X27</f>
        <v>@bin(x3_0);</v>
      </c>
    </row>
    <row r="527" spans="1:2">
      <c r="A527" s="6"/>
      <c r="B527" s="6" t="str">
        <f>Sheet1!X28</f>
        <v>@bin(x4_0);</v>
      </c>
    </row>
    <row r="528" spans="1:2">
      <c r="A528" s="6"/>
      <c r="B528" s="6" t="str">
        <f>Sheet1!X29</f>
        <v>@bin(x5_0);</v>
      </c>
    </row>
    <row r="529" spans="1:2">
      <c r="A529" s="6"/>
      <c r="B529" s="6" t="str">
        <f>Sheet1!X30</f>
        <v>@bin(x6_0);</v>
      </c>
    </row>
    <row r="530" spans="1:2">
      <c r="A530" s="6"/>
      <c r="B530" s="6" t="str">
        <f>Sheet1!X31</f>
        <v>@bin(x7_0);</v>
      </c>
    </row>
    <row r="531" spans="1:2">
      <c r="A531" s="6"/>
      <c r="B531" s="6" t="str">
        <f>Sheet1!X32</f>
        <v>@bin(x8_0);</v>
      </c>
    </row>
    <row r="532" spans="1:2">
      <c r="A532" s="6"/>
      <c r="B532" s="6" t="str">
        <f>Sheet1!X33</f>
        <v>@bin(x9_0);</v>
      </c>
    </row>
    <row r="533" spans="1:2">
      <c r="A533" s="6"/>
      <c r="B533" s="6" t="str">
        <f>Sheet1!X34</f>
        <v>@bin(x10_0);</v>
      </c>
    </row>
    <row r="534" spans="1:2">
      <c r="A534" s="6"/>
      <c r="B534" s="6" t="str">
        <f>Sheet1!X35</f>
        <v>@bin(x11_0);</v>
      </c>
    </row>
    <row r="535" spans="1:2">
      <c r="A535" s="6"/>
      <c r="B535" s="6" t="str">
        <f>Sheet1!X36</f>
        <v>@bin(x12_0);</v>
      </c>
    </row>
    <row r="536" spans="1:2">
      <c r="A536" s="6"/>
      <c r="B536" s="6" t="str">
        <f>Sheet1!X37</f>
        <v>@bin(x13_0);</v>
      </c>
    </row>
    <row r="537" spans="1:2">
      <c r="A537" s="6"/>
      <c r="B537" s="6" t="str">
        <f>Sheet1!X38</f>
        <v>@bin(x14_0);</v>
      </c>
    </row>
    <row r="538" spans="1:2">
      <c r="A538" s="6"/>
      <c r="B538" s="6" t="str">
        <f>Sheet1!X39</f>
        <v>@bin(x15_0);</v>
      </c>
    </row>
    <row r="539" spans="1:2">
      <c r="A539" s="6"/>
      <c r="B539" s="6" t="str">
        <f>Sheet1!X40</f>
        <v>@bin(x16_0);</v>
      </c>
    </row>
    <row r="540" spans="1:2">
      <c r="A540" s="6"/>
      <c r="B540" s="6" t="str">
        <f>Sheet1!X41</f>
        <v>@bin(x17_0);</v>
      </c>
    </row>
    <row r="541" spans="1:2">
      <c r="A541" s="6"/>
      <c r="B541" s="6" t="str">
        <f>Sheet1!X42</f>
        <v>@bin(x18_0);</v>
      </c>
    </row>
    <row r="542" spans="1:2">
      <c r="A542" s="6"/>
      <c r="B542" s="6" t="str">
        <f>Sheet1!X43</f>
        <v>@bin(x19_0);</v>
      </c>
    </row>
    <row r="543" spans="1:2">
      <c r="A543" s="6"/>
      <c r="B543" s="6" t="str">
        <f>Sheet1!X44</f>
        <v>@bin(x20_0);</v>
      </c>
    </row>
    <row r="544" spans="1:2">
      <c r="A544" s="6"/>
      <c r="B544" s="6" t="str">
        <f>Sheet1!Y24</f>
        <v>@bin(x0_1);</v>
      </c>
    </row>
    <row r="545" spans="1:2">
      <c r="A545" s="6"/>
      <c r="B545" s="6" t="str">
        <f>Sheet1!Y26</f>
        <v>@bin(x2_1);</v>
      </c>
    </row>
    <row r="546" spans="1:2">
      <c r="A546" s="6"/>
      <c r="B546" s="6" t="str">
        <f>Sheet1!Y27</f>
        <v>@bin(x3_1);</v>
      </c>
    </row>
    <row r="547" spans="1:2">
      <c r="A547" s="6"/>
      <c r="B547" s="6" t="str">
        <f>Sheet1!Y28</f>
        <v>@bin(x4_1);</v>
      </c>
    </row>
    <row r="548" spans="1:2">
      <c r="A548" s="6"/>
      <c r="B548" s="6" t="str">
        <f>Sheet1!Y29</f>
        <v>@bin(x5_1);</v>
      </c>
    </row>
    <row r="549" spans="1:2">
      <c r="A549" s="6"/>
      <c r="B549" s="6" t="str">
        <f>Sheet1!Y30</f>
        <v>@bin(x6_1);</v>
      </c>
    </row>
    <row r="550" spans="1:2">
      <c r="A550" s="6"/>
      <c r="B550" s="6" t="str">
        <f>Sheet1!Y31</f>
        <v>@bin(x7_1);</v>
      </c>
    </row>
    <row r="551" spans="1:2">
      <c r="A551" s="6"/>
      <c r="B551" s="6" t="str">
        <f>Sheet1!Y32</f>
        <v>@bin(x8_1);</v>
      </c>
    </row>
    <row r="552" spans="1:2">
      <c r="A552" s="6"/>
      <c r="B552" s="6" t="str">
        <f>Sheet1!Y33</f>
        <v>@bin(x9_1);</v>
      </c>
    </row>
    <row r="553" spans="1:2">
      <c r="A553" s="6"/>
      <c r="B553" s="6" t="str">
        <f>Sheet1!Y34</f>
        <v>@bin(x10_1);</v>
      </c>
    </row>
    <row r="554" spans="1:2">
      <c r="A554" s="6"/>
      <c r="B554" s="6" t="str">
        <f>Sheet1!Y35</f>
        <v>@bin(x11_1);</v>
      </c>
    </row>
    <row r="555" spans="1:2">
      <c r="A555" s="6"/>
      <c r="B555" s="6" t="str">
        <f>Sheet1!Y36</f>
        <v>@bin(x12_1);</v>
      </c>
    </row>
    <row r="556" spans="1:2">
      <c r="A556" s="6"/>
      <c r="B556" s="6" t="str">
        <f>Sheet1!Y37</f>
        <v>@bin(x13_1);</v>
      </c>
    </row>
    <row r="557" spans="1:2">
      <c r="A557" s="6"/>
      <c r="B557" s="6" t="str">
        <f>Sheet1!Y38</f>
        <v>@bin(x14_1);</v>
      </c>
    </row>
    <row r="558" spans="1:2">
      <c r="A558" s="6"/>
      <c r="B558" s="6" t="str">
        <f>Sheet1!Y39</f>
        <v>@bin(x15_1);</v>
      </c>
    </row>
    <row r="559" spans="1:2">
      <c r="A559" s="6"/>
      <c r="B559" s="6" t="str">
        <f>Sheet1!Y40</f>
        <v>@bin(x16_1);</v>
      </c>
    </row>
    <row r="560" spans="1:2">
      <c r="A560" s="6"/>
      <c r="B560" s="6" t="str">
        <f>Sheet1!Y41</f>
        <v>@bin(x17_1);</v>
      </c>
    </row>
    <row r="561" spans="1:2">
      <c r="A561" s="6"/>
      <c r="B561" s="6" t="str">
        <f>Sheet1!Y42</f>
        <v>@bin(x18_1);</v>
      </c>
    </row>
    <row r="562" spans="1:2">
      <c r="A562" s="6"/>
      <c r="B562" s="6" t="str">
        <f>Sheet1!Y43</f>
        <v>@bin(x19_1);</v>
      </c>
    </row>
    <row r="563" spans="1:2">
      <c r="A563" s="6"/>
      <c r="B563" s="6" t="str">
        <f>Sheet1!Y44</f>
        <v>@bin(x20_1);</v>
      </c>
    </row>
    <row r="564" spans="1:2">
      <c r="A564" s="6"/>
      <c r="B564" s="6" t="str">
        <f>Sheet1!Z24</f>
        <v>@bin(x0_2);</v>
      </c>
    </row>
    <row r="565" spans="1:2">
      <c r="A565" s="6"/>
      <c r="B565" s="6" t="str">
        <f>Sheet1!Z25</f>
        <v>@bin(x1_2);</v>
      </c>
    </row>
    <row r="566" spans="1:2">
      <c r="A566" s="6"/>
      <c r="B566" s="6" t="str">
        <f>Sheet1!Z27</f>
        <v>@bin(x3_2);</v>
      </c>
    </row>
    <row r="567" spans="1:2">
      <c r="A567" s="6"/>
      <c r="B567" s="6" t="str">
        <f>Sheet1!Z28</f>
        <v>@bin(x4_2);</v>
      </c>
    </row>
    <row r="568" spans="1:2">
      <c r="A568" s="6"/>
      <c r="B568" s="6" t="str">
        <f>Sheet1!Z29</f>
        <v>@bin(x5_2);</v>
      </c>
    </row>
    <row r="569" spans="1:2">
      <c r="A569" s="6"/>
      <c r="B569" s="6" t="str">
        <f>Sheet1!Z30</f>
        <v>@bin(x6_2);</v>
      </c>
    </row>
    <row r="570" spans="1:2">
      <c r="A570" s="6"/>
      <c r="B570" s="6" t="str">
        <f>Sheet1!Z31</f>
        <v>@bin(x7_2);</v>
      </c>
    </row>
    <row r="571" spans="1:2">
      <c r="A571" s="6"/>
      <c r="B571" s="6" t="str">
        <f>Sheet1!Z32</f>
        <v>@bin(x8_2);</v>
      </c>
    </row>
    <row r="572" spans="1:2">
      <c r="A572" s="6"/>
      <c r="B572" s="6" t="str">
        <f>Sheet1!Z33</f>
        <v>@bin(x9_2);</v>
      </c>
    </row>
    <row r="573" spans="1:2">
      <c r="A573" s="6"/>
      <c r="B573" s="6" t="str">
        <f>Sheet1!Z34</f>
        <v>@bin(x10_2);</v>
      </c>
    </row>
    <row r="574" spans="1:2">
      <c r="A574" s="6"/>
      <c r="B574" s="6" t="str">
        <f>Sheet1!Z35</f>
        <v>@bin(x11_2);</v>
      </c>
    </row>
    <row r="575" spans="1:2">
      <c r="A575" s="6"/>
      <c r="B575" s="6" t="str">
        <f>Sheet1!Z36</f>
        <v>@bin(x12_2);</v>
      </c>
    </row>
    <row r="576" spans="1:2">
      <c r="A576" s="6"/>
      <c r="B576" s="6" t="str">
        <f>Sheet1!Z37</f>
        <v>@bin(x13_2);</v>
      </c>
    </row>
    <row r="577" spans="1:2">
      <c r="A577" s="6"/>
      <c r="B577" s="6" t="str">
        <f>Sheet1!Z38</f>
        <v>@bin(x14_2);</v>
      </c>
    </row>
    <row r="578" spans="1:2">
      <c r="A578" s="6"/>
      <c r="B578" s="6" t="str">
        <f>Sheet1!Z39</f>
        <v>@bin(x15_2);</v>
      </c>
    </row>
    <row r="579" spans="1:2">
      <c r="A579" s="6"/>
      <c r="B579" s="6" t="str">
        <f>Sheet1!Z40</f>
        <v>@bin(x16_2);</v>
      </c>
    </row>
    <row r="580" spans="1:2">
      <c r="A580" s="6"/>
      <c r="B580" s="6" t="str">
        <f>Sheet1!Z41</f>
        <v>@bin(x17_2);</v>
      </c>
    </row>
    <row r="581" spans="1:2">
      <c r="A581" s="6"/>
      <c r="B581" s="6" t="str">
        <f>Sheet1!Z42</f>
        <v>@bin(x18_2);</v>
      </c>
    </row>
    <row r="582" spans="1:2">
      <c r="A582" s="6"/>
      <c r="B582" s="6" t="str">
        <f>Sheet1!Z43</f>
        <v>@bin(x19_2);</v>
      </c>
    </row>
    <row r="583" spans="1:2">
      <c r="A583" s="6"/>
      <c r="B583" s="6" t="str">
        <f>Sheet1!Z44</f>
        <v>@bin(x20_2);</v>
      </c>
    </row>
    <row r="584" spans="1:2">
      <c r="A584" s="6"/>
      <c r="B584" s="6" t="str">
        <f>Sheet1!AA24</f>
        <v>@bin(x0_3);</v>
      </c>
    </row>
    <row r="585" spans="1:2">
      <c r="A585" s="6"/>
      <c r="B585" s="6" t="str">
        <f>Sheet1!AA25</f>
        <v>@bin(x1_3);</v>
      </c>
    </row>
    <row r="586" spans="1:2">
      <c r="A586" s="6"/>
      <c r="B586" s="6" t="str">
        <f>Sheet1!AA26</f>
        <v>@bin(x2_3);</v>
      </c>
    </row>
    <row r="587" spans="1:2">
      <c r="A587" s="6"/>
      <c r="B587" s="6" t="str">
        <f>Sheet1!AA28</f>
        <v>@bin(x4_3);</v>
      </c>
    </row>
    <row r="588" spans="1:2">
      <c r="A588" s="6"/>
      <c r="B588" s="6" t="str">
        <f>Sheet1!AA29</f>
        <v>@bin(x5_3);</v>
      </c>
    </row>
    <row r="589" spans="1:2">
      <c r="A589" s="6"/>
      <c r="B589" s="6" t="str">
        <f>Sheet1!AA30</f>
        <v>@bin(x6_3);</v>
      </c>
    </row>
    <row r="590" spans="1:2">
      <c r="A590" s="6"/>
      <c r="B590" s="6" t="str">
        <f>Sheet1!AA31</f>
        <v>@bin(x7_3);</v>
      </c>
    </row>
    <row r="591" spans="1:2">
      <c r="A591" s="6"/>
      <c r="B591" s="6" t="str">
        <f>Sheet1!AA32</f>
        <v>@bin(x8_3);</v>
      </c>
    </row>
    <row r="592" spans="1:2">
      <c r="A592" s="6"/>
      <c r="B592" s="6" t="str">
        <f>Sheet1!AA33</f>
        <v>@bin(x9_3);</v>
      </c>
    </row>
    <row r="593" spans="1:2">
      <c r="A593" s="6"/>
      <c r="B593" s="6" t="str">
        <f>Sheet1!AA34</f>
        <v>@bin(x10_3);</v>
      </c>
    </row>
    <row r="594" spans="1:2">
      <c r="A594" s="6"/>
      <c r="B594" s="6" t="str">
        <f>Sheet1!AA35</f>
        <v>@bin(x11_3);</v>
      </c>
    </row>
    <row r="595" spans="1:2">
      <c r="A595" s="6"/>
      <c r="B595" s="6" t="str">
        <f>Sheet1!AA36</f>
        <v>@bin(x12_3);</v>
      </c>
    </row>
    <row r="596" spans="1:2">
      <c r="A596" s="6"/>
      <c r="B596" s="6" t="str">
        <f>Sheet1!AA37</f>
        <v>@bin(x13_3);</v>
      </c>
    </row>
    <row r="597" spans="1:2">
      <c r="A597" s="6"/>
      <c r="B597" s="6" t="str">
        <f>Sheet1!AA38</f>
        <v>@bin(x14_3);</v>
      </c>
    </row>
    <row r="598" spans="1:2">
      <c r="A598" s="6"/>
      <c r="B598" s="6" t="str">
        <f>Sheet1!AA39</f>
        <v>@bin(x15_3);</v>
      </c>
    </row>
    <row r="599" spans="1:2">
      <c r="A599" s="6"/>
      <c r="B599" s="6" t="str">
        <f>Sheet1!AA40</f>
        <v>@bin(x16_3);</v>
      </c>
    </row>
    <row r="600" spans="1:2">
      <c r="A600" s="6"/>
      <c r="B600" s="6" t="str">
        <f>Sheet1!AA41</f>
        <v>@bin(x17_3);</v>
      </c>
    </row>
    <row r="601" spans="1:2">
      <c r="A601" s="6"/>
      <c r="B601" s="6" t="str">
        <f>Sheet1!AA42</f>
        <v>@bin(x18_3);</v>
      </c>
    </row>
    <row r="602" spans="1:2">
      <c r="A602" s="6"/>
      <c r="B602" s="6" t="str">
        <f>Sheet1!AA43</f>
        <v>@bin(x19_3);</v>
      </c>
    </row>
    <row r="603" spans="1:2">
      <c r="A603" s="6"/>
      <c r="B603" s="6" t="str">
        <f>Sheet1!AA44</f>
        <v>@bin(x20_3);</v>
      </c>
    </row>
    <row r="604" spans="1:2">
      <c r="A604" s="6"/>
      <c r="B604" s="6" t="str">
        <f>Sheet1!AB24</f>
        <v>@bin(x0_4);</v>
      </c>
    </row>
    <row r="605" spans="1:2">
      <c r="A605" s="6"/>
      <c r="B605" s="6" t="str">
        <f>Sheet1!AB25</f>
        <v>@bin(x1_4);</v>
      </c>
    </row>
    <row r="606" spans="1:2">
      <c r="A606" s="6"/>
      <c r="B606" s="6" t="str">
        <f>Sheet1!AB26</f>
        <v>@bin(x2_4);</v>
      </c>
    </row>
    <row r="607" spans="1:2">
      <c r="A607" s="6"/>
      <c r="B607" s="6" t="str">
        <f>Sheet1!AB27</f>
        <v>@bin(x3_4);</v>
      </c>
    </row>
    <row r="608" spans="1:2">
      <c r="A608" s="6"/>
      <c r="B608" s="6" t="str">
        <f>Sheet1!AB29</f>
        <v>@bin(x5_4);</v>
      </c>
    </row>
    <row r="609" spans="1:2">
      <c r="A609" s="6"/>
      <c r="B609" s="6" t="str">
        <f>Sheet1!AB30</f>
        <v>@bin(x6_4);</v>
      </c>
    </row>
    <row r="610" spans="1:2">
      <c r="A610" s="6"/>
      <c r="B610" s="6" t="str">
        <f>Sheet1!AB31</f>
        <v>@bin(x7_4);</v>
      </c>
    </row>
    <row r="611" spans="1:2">
      <c r="A611" s="6"/>
      <c r="B611" s="6" t="str">
        <f>Sheet1!AB32</f>
        <v>@bin(x8_4);</v>
      </c>
    </row>
    <row r="612" spans="1:2">
      <c r="A612" s="6"/>
      <c r="B612" s="6" t="str">
        <f>Sheet1!AB33</f>
        <v>@bin(x9_4);</v>
      </c>
    </row>
    <row r="613" spans="1:2">
      <c r="A613" s="6"/>
      <c r="B613" s="6" t="str">
        <f>Sheet1!AB34</f>
        <v>@bin(x10_4);</v>
      </c>
    </row>
    <row r="614" spans="1:2">
      <c r="A614" s="6"/>
      <c r="B614" s="6" t="str">
        <f>Sheet1!AB35</f>
        <v>@bin(x11_4);</v>
      </c>
    </row>
    <row r="615" spans="1:2">
      <c r="A615" s="6"/>
      <c r="B615" s="6" t="str">
        <f>Sheet1!AB36</f>
        <v>@bin(x12_4);</v>
      </c>
    </row>
    <row r="616" spans="1:2">
      <c r="A616" s="6"/>
      <c r="B616" s="6" t="str">
        <f>Sheet1!AB37</f>
        <v>@bin(x13_4);</v>
      </c>
    </row>
    <row r="617" spans="1:2">
      <c r="A617" s="6"/>
      <c r="B617" s="6" t="str">
        <f>Sheet1!AB38</f>
        <v>@bin(x14_4);</v>
      </c>
    </row>
    <row r="618" spans="1:2">
      <c r="A618" s="6"/>
      <c r="B618" s="6" t="str">
        <f>Sheet1!AB39</f>
        <v>@bin(x15_4);</v>
      </c>
    </row>
    <row r="619" spans="1:2">
      <c r="A619" s="6"/>
      <c r="B619" s="6" t="str">
        <f>Sheet1!AB40</f>
        <v>@bin(x16_4);</v>
      </c>
    </row>
    <row r="620" spans="1:2">
      <c r="A620" s="6"/>
      <c r="B620" s="6" t="str">
        <f>Sheet1!AB41</f>
        <v>@bin(x17_4);</v>
      </c>
    </row>
    <row r="621" spans="1:2">
      <c r="A621" s="6"/>
      <c r="B621" s="6" t="str">
        <f>Sheet1!AB42</f>
        <v>@bin(x18_4);</v>
      </c>
    </row>
    <row r="622" spans="1:2">
      <c r="A622" s="6"/>
      <c r="B622" s="6" t="str">
        <f>Sheet1!AB43</f>
        <v>@bin(x19_4);</v>
      </c>
    </row>
    <row r="623" spans="1:2">
      <c r="A623" s="6"/>
      <c r="B623" s="6" t="str">
        <f>Sheet1!AB44</f>
        <v>@bin(x20_4);</v>
      </c>
    </row>
    <row r="624" spans="1:2">
      <c r="A624" s="6"/>
      <c r="B624" s="6" t="str">
        <f>Sheet1!AC24</f>
        <v>@bin(x0_5);</v>
      </c>
    </row>
    <row r="625" spans="1:2">
      <c r="A625" s="6"/>
      <c r="B625" s="6" t="str">
        <f>Sheet1!AC25</f>
        <v>@bin(x1_5);</v>
      </c>
    </row>
    <row r="626" spans="1:2">
      <c r="A626" s="6"/>
      <c r="B626" s="6" t="str">
        <f>Sheet1!AC26</f>
        <v>@bin(x2_5);</v>
      </c>
    </row>
    <row r="627" spans="1:2">
      <c r="A627" s="6"/>
      <c r="B627" s="6" t="str">
        <f>Sheet1!AC27</f>
        <v>@bin(x3_5);</v>
      </c>
    </row>
    <row r="628" spans="1:2">
      <c r="A628" s="6"/>
      <c r="B628" s="6" t="str">
        <f>Sheet1!AC28</f>
        <v>@bin(x4_5);</v>
      </c>
    </row>
    <row r="629" spans="1:2">
      <c r="A629" s="6"/>
      <c r="B629" s="6" t="str">
        <f>Sheet1!AC30</f>
        <v>@bin(x6_5);</v>
      </c>
    </row>
    <row r="630" spans="1:2">
      <c r="A630" s="6"/>
      <c r="B630" s="6" t="str">
        <f>Sheet1!AC31</f>
        <v>@bin(x7_5);</v>
      </c>
    </row>
    <row r="631" spans="1:2">
      <c r="A631" s="6"/>
      <c r="B631" s="6" t="str">
        <f>Sheet1!AC32</f>
        <v>@bin(x8_5);</v>
      </c>
    </row>
    <row r="632" spans="1:2">
      <c r="A632" s="6"/>
      <c r="B632" s="6" t="str">
        <f>Sheet1!AC33</f>
        <v>@bin(x9_5);</v>
      </c>
    </row>
    <row r="633" spans="1:2">
      <c r="A633" s="6"/>
      <c r="B633" s="6" t="str">
        <f>Sheet1!AC34</f>
        <v>@bin(x10_5);</v>
      </c>
    </row>
    <row r="634" spans="1:2">
      <c r="A634" s="6"/>
      <c r="B634" s="6" t="str">
        <f>Sheet1!AC35</f>
        <v>@bin(x11_5);</v>
      </c>
    </row>
    <row r="635" spans="1:2">
      <c r="A635" s="6"/>
      <c r="B635" s="6" t="str">
        <f>Sheet1!AC36</f>
        <v>@bin(x12_5);</v>
      </c>
    </row>
    <row r="636" spans="1:2">
      <c r="A636" s="6"/>
      <c r="B636" s="6" t="str">
        <f>Sheet1!AC37</f>
        <v>@bin(x13_5);</v>
      </c>
    </row>
    <row r="637" spans="1:2">
      <c r="A637" s="6"/>
      <c r="B637" s="6" t="str">
        <f>Sheet1!AC38</f>
        <v>@bin(x14_5);</v>
      </c>
    </row>
    <row r="638" spans="1:2">
      <c r="A638" s="6"/>
      <c r="B638" s="6" t="str">
        <f>Sheet1!AC39</f>
        <v>@bin(x15_5);</v>
      </c>
    </row>
    <row r="639" spans="1:2">
      <c r="A639" s="6"/>
      <c r="B639" s="6" t="str">
        <f>Sheet1!AC40</f>
        <v>@bin(x16_5);</v>
      </c>
    </row>
    <row r="640" spans="1:2">
      <c r="A640" s="6"/>
      <c r="B640" s="6" t="str">
        <f>Sheet1!AC41</f>
        <v>@bin(x17_5);</v>
      </c>
    </row>
    <row r="641" spans="1:2">
      <c r="A641" s="6"/>
      <c r="B641" s="6" t="str">
        <f>Sheet1!AC42</f>
        <v>@bin(x18_5);</v>
      </c>
    </row>
    <row r="642" spans="1:2">
      <c r="A642" s="6"/>
      <c r="B642" s="6" t="str">
        <f>Sheet1!AC43</f>
        <v>@bin(x19_5);</v>
      </c>
    </row>
    <row r="643" spans="1:2">
      <c r="A643" s="6"/>
      <c r="B643" s="6" t="str">
        <f>Sheet1!AC44</f>
        <v>@bin(x20_5);</v>
      </c>
    </row>
    <row r="644" spans="1:2">
      <c r="A644" s="6"/>
      <c r="B644" s="6" t="str">
        <f>Sheet1!AD24</f>
        <v>@bin(x0_6);</v>
      </c>
    </row>
    <row r="645" spans="1:2">
      <c r="A645" s="6"/>
      <c r="B645" s="6" t="str">
        <f>Sheet1!AD25</f>
        <v>@bin(x1_6);</v>
      </c>
    </row>
    <row r="646" spans="1:2">
      <c r="A646" s="6"/>
      <c r="B646" s="6" t="str">
        <f>Sheet1!AD26</f>
        <v>@bin(x2_6);</v>
      </c>
    </row>
    <row r="647" spans="1:2">
      <c r="A647" s="6"/>
      <c r="B647" s="6" t="str">
        <f>Sheet1!AD27</f>
        <v>@bin(x3_6);</v>
      </c>
    </row>
    <row r="648" spans="1:2">
      <c r="A648" s="6"/>
      <c r="B648" s="6" t="str">
        <f>Sheet1!AD28</f>
        <v>@bin(x4_6);</v>
      </c>
    </row>
    <row r="649" spans="1:2">
      <c r="A649" s="6"/>
      <c r="B649" s="6" t="str">
        <f>Sheet1!AD29</f>
        <v>@bin(x5_6);</v>
      </c>
    </row>
    <row r="650" spans="1:2">
      <c r="A650" s="6"/>
      <c r="B650" s="6" t="str">
        <f>Sheet1!AD31</f>
        <v>@bin(x7_6);</v>
      </c>
    </row>
    <row r="651" spans="1:2">
      <c r="A651" s="6"/>
      <c r="B651" s="6" t="str">
        <f>Sheet1!AD32</f>
        <v>@bin(x8_6);</v>
      </c>
    </row>
    <row r="652" spans="1:2">
      <c r="A652" s="6"/>
      <c r="B652" s="6" t="str">
        <f>Sheet1!AD33</f>
        <v>@bin(x9_6);</v>
      </c>
    </row>
    <row r="653" spans="1:2">
      <c r="A653" s="6"/>
      <c r="B653" s="6" t="str">
        <f>Sheet1!AD34</f>
        <v>@bin(x10_6);</v>
      </c>
    </row>
    <row r="654" spans="1:2">
      <c r="A654" s="6"/>
      <c r="B654" s="6" t="str">
        <f>Sheet1!AD35</f>
        <v>@bin(x11_6);</v>
      </c>
    </row>
    <row r="655" spans="1:2">
      <c r="A655" s="6"/>
      <c r="B655" s="6" t="str">
        <f>Sheet1!AD36</f>
        <v>@bin(x12_6);</v>
      </c>
    </row>
    <row r="656" spans="1:2">
      <c r="A656" s="6"/>
      <c r="B656" s="6" t="str">
        <f>Sheet1!AD37</f>
        <v>@bin(x13_6);</v>
      </c>
    </row>
    <row r="657" spans="1:2">
      <c r="A657" s="6"/>
      <c r="B657" s="6" t="str">
        <f>Sheet1!AD38</f>
        <v>@bin(x14_6);</v>
      </c>
    </row>
    <row r="658" spans="1:2">
      <c r="A658" s="6"/>
      <c r="B658" s="6" t="str">
        <f>Sheet1!AD39</f>
        <v>@bin(x15_6);</v>
      </c>
    </row>
    <row r="659" spans="1:2">
      <c r="A659" s="6"/>
      <c r="B659" s="6" t="str">
        <f>Sheet1!AD40</f>
        <v>@bin(x16_6);</v>
      </c>
    </row>
    <row r="660" spans="1:2">
      <c r="A660" s="6"/>
      <c r="B660" s="6" t="str">
        <f>Sheet1!AD41</f>
        <v>@bin(x17_6);</v>
      </c>
    </row>
    <row r="661" spans="1:2">
      <c r="A661" s="6"/>
      <c r="B661" s="6" t="str">
        <f>Sheet1!AD42</f>
        <v>@bin(x18_6);</v>
      </c>
    </row>
    <row r="662" spans="1:2">
      <c r="A662" s="6"/>
      <c r="B662" s="6" t="str">
        <f>Sheet1!AD43</f>
        <v>@bin(x19_6);</v>
      </c>
    </row>
    <row r="663" spans="1:2">
      <c r="A663" s="6"/>
      <c r="B663" s="6" t="str">
        <f>Sheet1!AD44</f>
        <v>@bin(x20_6);</v>
      </c>
    </row>
    <row r="664" spans="1:2">
      <c r="A664" s="6"/>
      <c r="B664" s="6" t="str">
        <f>Sheet1!AE24</f>
        <v>@bin(x0_7);</v>
      </c>
    </row>
    <row r="665" spans="1:2">
      <c r="A665" s="6"/>
      <c r="B665" s="6" t="str">
        <f>Sheet1!AE25</f>
        <v>@bin(x1_7);</v>
      </c>
    </row>
    <row r="666" spans="1:2">
      <c r="A666" s="6"/>
      <c r="B666" s="6" t="str">
        <f>Sheet1!AE26</f>
        <v>@bin(x2_7);</v>
      </c>
    </row>
    <row r="667" spans="1:2">
      <c r="A667" s="6"/>
      <c r="B667" s="6" t="str">
        <f>Sheet1!AE27</f>
        <v>@bin(x3_7);</v>
      </c>
    </row>
    <row r="668" spans="1:2">
      <c r="A668" s="6"/>
      <c r="B668" s="6" t="str">
        <f>Sheet1!AE28</f>
        <v>@bin(x4_7);</v>
      </c>
    </row>
    <row r="669" spans="1:2">
      <c r="A669" s="6"/>
      <c r="B669" s="6" t="str">
        <f>Sheet1!AE29</f>
        <v>@bin(x5_7);</v>
      </c>
    </row>
    <row r="670" spans="1:2">
      <c r="A670" s="6"/>
      <c r="B670" s="6" t="str">
        <f>Sheet1!AE30</f>
        <v>@bin(x6_7);</v>
      </c>
    </row>
    <row r="671" spans="1:2">
      <c r="A671" s="6"/>
      <c r="B671" s="6" t="str">
        <f>Sheet1!AE32</f>
        <v>@bin(x8_7);</v>
      </c>
    </row>
    <row r="672" spans="1:2">
      <c r="A672" s="6"/>
      <c r="B672" s="6" t="str">
        <f>Sheet1!AE33</f>
        <v>@bin(x9_7);</v>
      </c>
    </row>
    <row r="673" spans="1:2">
      <c r="A673" s="6"/>
      <c r="B673" s="6" t="str">
        <f>Sheet1!AE34</f>
        <v>@bin(x10_7);</v>
      </c>
    </row>
    <row r="674" spans="1:2">
      <c r="A674" s="6"/>
      <c r="B674" s="6" t="str">
        <f>Sheet1!AE35</f>
        <v>@bin(x11_7);</v>
      </c>
    </row>
    <row r="675" spans="1:2">
      <c r="A675" s="6"/>
      <c r="B675" s="6" t="str">
        <f>Sheet1!AE36</f>
        <v>@bin(x12_7);</v>
      </c>
    </row>
    <row r="676" spans="1:2">
      <c r="A676" s="6"/>
      <c r="B676" s="6" t="str">
        <f>Sheet1!AE37</f>
        <v>@bin(x13_7);</v>
      </c>
    </row>
    <row r="677" spans="1:2">
      <c r="A677" s="6"/>
      <c r="B677" s="6" t="str">
        <f>Sheet1!AE38</f>
        <v>@bin(x14_7);</v>
      </c>
    </row>
    <row r="678" spans="1:2">
      <c r="A678" s="6"/>
      <c r="B678" s="6" t="str">
        <f>Sheet1!AE39</f>
        <v>@bin(x15_7);</v>
      </c>
    </row>
    <row r="679" spans="1:2">
      <c r="A679" s="6"/>
      <c r="B679" s="6" t="str">
        <f>Sheet1!AE40</f>
        <v>@bin(x16_7);</v>
      </c>
    </row>
    <row r="680" spans="1:2">
      <c r="A680" s="6"/>
      <c r="B680" s="6" t="str">
        <f>Sheet1!AE41</f>
        <v>@bin(x17_7);</v>
      </c>
    </row>
    <row r="681" spans="1:2">
      <c r="A681" s="6"/>
      <c r="B681" s="6" t="str">
        <f>Sheet1!AE42</f>
        <v>@bin(x18_7);</v>
      </c>
    </row>
    <row r="682" spans="1:2">
      <c r="A682" s="6"/>
      <c r="B682" s="6" t="str">
        <f>Sheet1!AE43</f>
        <v>@bin(x19_7);</v>
      </c>
    </row>
    <row r="683" spans="1:2">
      <c r="A683" s="6"/>
      <c r="B683" s="6" t="str">
        <f>Sheet1!AE44</f>
        <v>@bin(x20_7);</v>
      </c>
    </row>
    <row r="684" spans="1:2">
      <c r="A684" s="6"/>
      <c r="B684" s="6" t="str">
        <f>Sheet1!AF24</f>
        <v>@bin(x0_8);</v>
      </c>
    </row>
    <row r="685" spans="1:2">
      <c r="A685" s="6"/>
      <c r="B685" s="6" t="str">
        <f>Sheet1!AF25</f>
        <v>@bin(x1_8);</v>
      </c>
    </row>
    <row r="686" spans="1:2">
      <c r="A686" s="6"/>
      <c r="B686" s="6" t="str">
        <f>Sheet1!AF26</f>
        <v>@bin(x2_8);</v>
      </c>
    </row>
    <row r="687" spans="1:2">
      <c r="A687" s="6"/>
      <c r="B687" s="6" t="str">
        <f>Sheet1!AF27</f>
        <v>@bin(x3_8);</v>
      </c>
    </row>
    <row r="688" spans="1:2">
      <c r="A688" s="6"/>
      <c r="B688" s="6" t="str">
        <f>Sheet1!AF28</f>
        <v>@bin(x4_8);</v>
      </c>
    </row>
    <row r="689" spans="1:2">
      <c r="A689" s="6"/>
      <c r="B689" s="6" t="str">
        <f>Sheet1!AF29</f>
        <v>@bin(x5_8);</v>
      </c>
    </row>
    <row r="690" spans="1:2">
      <c r="A690" s="6"/>
      <c r="B690" s="6" t="str">
        <f>Sheet1!AF30</f>
        <v>@bin(x6_8);</v>
      </c>
    </row>
    <row r="691" spans="1:2">
      <c r="A691" s="6"/>
      <c r="B691" s="6" t="str">
        <f>Sheet1!AF31</f>
        <v>@bin(x7_8);</v>
      </c>
    </row>
    <row r="692" spans="1:2">
      <c r="A692" s="6"/>
      <c r="B692" s="6" t="str">
        <f>Sheet1!AF33</f>
        <v>@bin(x9_8);</v>
      </c>
    </row>
    <row r="693" spans="1:2">
      <c r="A693" s="6"/>
      <c r="B693" s="6" t="str">
        <f>Sheet1!AF34</f>
        <v>@bin(x10_8);</v>
      </c>
    </row>
    <row r="694" spans="1:2">
      <c r="A694" s="6"/>
      <c r="B694" s="6" t="str">
        <f>Sheet1!AF35</f>
        <v>@bin(x11_8);</v>
      </c>
    </row>
    <row r="695" spans="1:2">
      <c r="A695" s="6"/>
      <c r="B695" s="6" t="str">
        <f>Sheet1!AF36</f>
        <v>@bin(x12_8);</v>
      </c>
    </row>
    <row r="696" spans="1:2">
      <c r="A696" s="6"/>
      <c r="B696" s="6" t="str">
        <f>Sheet1!AF37</f>
        <v>@bin(x13_8);</v>
      </c>
    </row>
    <row r="697" spans="1:2">
      <c r="A697" s="6"/>
      <c r="B697" s="6" t="str">
        <f>Sheet1!AF38</f>
        <v>@bin(x14_8);</v>
      </c>
    </row>
    <row r="698" spans="1:2">
      <c r="A698" s="6"/>
      <c r="B698" s="6" t="str">
        <f>Sheet1!AF39</f>
        <v>@bin(x15_8);</v>
      </c>
    </row>
    <row r="699" spans="1:2">
      <c r="A699" s="6"/>
      <c r="B699" s="6" t="str">
        <f>Sheet1!AF40</f>
        <v>@bin(x16_8);</v>
      </c>
    </row>
    <row r="700" spans="1:2">
      <c r="A700" s="6"/>
      <c r="B700" s="6" t="str">
        <f>Sheet1!AF41</f>
        <v>@bin(x17_8);</v>
      </c>
    </row>
    <row r="701" spans="1:2">
      <c r="A701" s="6"/>
      <c r="B701" s="6" t="str">
        <f>Sheet1!AF42</f>
        <v>@bin(x18_8);</v>
      </c>
    </row>
    <row r="702" spans="1:2">
      <c r="A702" s="6"/>
      <c r="B702" s="6" t="str">
        <f>Sheet1!AF43</f>
        <v>@bin(x19_8);</v>
      </c>
    </row>
    <row r="703" spans="1:2">
      <c r="A703" s="6"/>
      <c r="B703" s="6" t="str">
        <f>Sheet1!AF44</f>
        <v>@bin(x20_8);</v>
      </c>
    </row>
    <row r="704" spans="1:2">
      <c r="A704" s="6"/>
      <c r="B704" s="6" t="str">
        <f>Sheet1!AG24</f>
        <v>@bin(x0_9);</v>
      </c>
    </row>
    <row r="705" spans="1:2">
      <c r="A705" s="6"/>
      <c r="B705" s="6" t="str">
        <f>Sheet1!AG25</f>
        <v>@bin(x1_9);</v>
      </c>
    </row>
    <row r="706" spans="1:2">
      <c r="A706" s="6"/>
      <c r="B706" s="6" t="str">
        <f>Sheet1!AG26</f>
        <v>@bin(x2_9);</v>
      </c>
    </row>
    <row r="707" spans="1:2">
      <c r="A707" s="6"/>
      <c r="B707" s="6" t="str">
        <f>Sheet1!AG27</f>
        <v>@bin(x3_9);</v>
      </c>
    </row>
    <row r="708" spans="1:2">
      <c r="A708" s="6"/>
      <c r="B708" s="6" t="str">
        <f>Sheet1!AG28</f>
        <v>@bin(x4_9);</v>
      </c>
    </row>
    <row r="709" spans="1:2">
      <c r="A709" s="6"/>
      <c r="B709" s="6" t="str">
        <f>Sheet1!AG29</f>
        <v>@bin(x5_9);</v>
      </c>
    </row>
    <row r="710" spans="1:2">
      <c r="A710" s="6"/>
      <c r="B710" s="6" t="str">
        <f>Sheet1!AG30</f>
        <v>@bin(x6_9);</v>
      </c>
    </row>
    <row r="711" spans="1:2">
      <c r="A711" s="6"/>
      <c r="B711" s="6" t="str">
        <f>Sheet1!AG31</f>
        <v>@bin(x7_9);</v>
      </c>
    </row>
    <row r="712" spans="1:2">
      <c r="A712" s="6"/>
      <c r="B712" s="6" t="str">
        <f>Sheet1!AG32</f>
        <v>@bin(x8_9);</v>
      </c>
    </row>
    <row r="713" spans="1:2">
      <c r="A713" s="6"/>
      <c r="B713" s="6" t="str">
        <f>Sheet1!AG34</f>
        <v>@bin(x10_9);</v>
      </c>
    </row>
    <row r="714" spans="1:2">
      <c r="A714" s="6"/>
      <c r="B714" s="6" t="str">
        <f>Sheet1!AG35</f>
        <v>@bin(x11_9);</v>
      </c>
    </row>
    <row r="715" spans="1:2">
      <c r="A715" s="6"/>
      <c r="B715" s="6" t="str">
        <f>Sheet1!AG36</f>
        <v>@bin(x12_9);</v>
      </c>
    </row>
    <row r="716" spans="1:2">
      <c r="A716" s="6"/>
      <c r="B716" s="6" t="str">
        <f>Sheet1!AG37</f>
        <v>@bin(x13_9);</v>
      </c>
    </row>
    <row r="717" spans="1:2">
      <c r="A717" s="6"/>
      <c r="B717" s="6" t="str">
        <f>Sheet1!AG38</f>
        <v>@bin(x14_9);</v>
      </c>
    </row>
    <row r="718" spans="1:2">
      <c r="A718" s="6"/>
      <c r="B718" s="6" t="str">
        <f>Sheet1!AG39</f>
        <v>@bin(x15_9);</v>
      </c>
    </row>
    <row r="719" spans="1:2">
      <c r="A719" s="6"/>
      <c r="B719" s="6" t="str">
        <f>Sheet1!AG40</f>
        <v>@bin(x16_9);</v>
      </c>
    </row>
    <row r="720" spans="1:2">
      <c r="A720" s="6"/>
      <c r="B720" s="6" t="str">
        <f>Sheet1!AG41</f>
        <v>@bin(x17_9);</v>
      </c>
    </row>
    <row r="721" spans="1:2">
      <c r="A721" s="6"/>
      <c r="B721" s="6" t="str">
        <f>Sheet1!AG42</f>
        <v>@bin(x18_9);</v>
      </c>
    </row>
    <row r="722" spans="1:2">
      <c r="A722" s="6"/>
      <c r="B722" s="6" t="str">
        <f>Sheet1!AG43</f>
        <v>@bin(x19_9);</v>
      </c>
    </row>
    <row r="723" spans="1:2">
      <c r="A723" s="6"/>
      <c r="B723" s="6" t="str">
        <f>Sheet1!AG44</f>
        <v>@bin(x20_9);</v>
      </c>
    </row>
    <row r="724" spans="1:2">
      <c r="A724" s="6"/>
      <c r="B724" s="6" t="str">
        <f>Sheet1!AH24</f>
        <v>@bin(x0_10);</v>
      </c>
    </row>
    <row r="725" spans="1:2">
      <c r="A725" s="6"/>
      <c r="B725" s="6" t="str">
        <f>Sheet1!AH25</f>
        <v>@bin(x1_10);</v>
      </c>
    </row>
    <row r="726" spans="1:2">
      <c r="A726" s="6"/>
      <c r="B726" s="6" t="str">
        <f>Sheet1!AH26</f>
        <v>@bin(x2_10);</v>
      </c>
    </row>
    <row r="727" spans="1:2">
      <c r="A727" s="6"/>
      <c r="B727" s="6" t="str">
        <f>Sheet1!AH27</f>
        <v>@bin(x3_10);</v>
      </c>
    </row>
    <row r="728" spans="1:2">
      <c r="A728" s="6"/>
      <c r="B728" s="6" t="str">
        <f>Sheet1!AH28</f>
        <v>@bin(x4_10);</v>
      </c>
    </row>
    <row r="729" spans="1:2">
      <c r="A729" s="6"/>
      <c r="B729" s="6" t="str">
        <f>Sheet1!AH29</f>
        <v>@bin(x5_10);</v>
      </c>
    </row>
    <row r="730" spans="1:2">
      <c r="A730" s="6"/>
      <c r="B730" s="6" t="str">
        <f>Sheet1!AH30</f>
        <v>@bin(x6_10);</v>
      </c>
    </row>
    <row r="731" spans="1:2">
      <c r="A731" s="6"/>
      <c r="B731" s="6" t="str">
        <f>Sheet1!AH31</f>
        <v>@bin(x7_10);</v>
      </c>
    </row>
    <row r="732" spans="1:2">
      <c r="A732" s="6"/>
      <c r="B732" s="6" t="str">
        <f>Sheet1!AH32</f>
        <v>@bin(x8_10);</v>
      </c>
    </row>
    <row r="733" spans="1:2">
      <c r="A733" s="6"/>
      <c r="B733" s="6" t="str">
        <f>Sheet1!AH33</f>
        <v>@bin(x9_10);</v>
      </c>
    </row>
    <row r="734" spans="1:2">
      <c r="A734" s="6"/>
      <c r="B734" s="6" t="str">
        <f>Sheet1!AH35</f>
        <v>@bin(x11_10);</v>
      </c>
    </row>
    <row r="735" spans="1:2">
      <c r="A735" s="6"/>
      <c r="B735" s="6" t="str">
        <f>Sheet1!AH36</f>
        <v>@bin(x12_10);</v>
      </c>
    </row>
    <row r="736" spans="1:2">
      <c r="A736" s="6"/>
      <c r="B736" s="6" t="str">
        <f>Sheet1!AH37</f>
        <v>@bin(x13_10);</v>
      </c>
    </row>
    <row r="737" spans="1:2">
      <c r="A737" s="6"/>
      <c r="B737" s="6" t="str">
        <f>Sheet1!AH38</f>
        <v>@bin(x14_10);</v>
      </c>
    </row>
    <row r="738" spans="1:2">
      <c r="A738" s="6"/>
      <c r="B738" s="6" t="str">
        <f>Sheet1!AH39</f>
        <v>@bin(x15_10);</v>
      </c>
    </row>
    <row r="739" spans="1:2">
      <c r="A739" s="6"/>
      <c r="B739" s="6" t="str">
        <f>Sheet1!AH40</f>
        <v>@bin(x16_10);</v>
      </c>
    </row>
    <row r="740" spans="1:2">
      <c r="A740" s="6"/>
      <c r="B740" s="6" t="str">
        <f>Sheet1!AH41</f>
        <v>@bin(x17_10);</v>
      </c>
    </row>
    <row r="741" spans="1:2">
      <c r="A741" s="6"/>
      <c r="B741" s="6" t="str">
        <f>Sheet1!AH42</f>
        <v>@bin(x18_10);</v>
      </c>
    </row>
    <row r="742" spans="1:2">
      <c r="A742" s="6"/>
      <c r="B742" s="6" t="str">
        <f>Sheet1!AH43</f>
        <v>@bin(x19_10);</v>
      </c>
    </row>
    <row r="743" spans="1:2">
      <c r="A743" s="6"/>
      <c r="B743" s="6" t="str">
        <f>Sheet1!AH44</f>
        <v>@bin(x20_10);</v>
      </c>
    </row>
    <row r="744" spans="1:2">
      <c r="A744" s="6"/>
      <c r="B744" s="6" t="str">
        <f>Sheet1!AI24</f>
        <v>@bin(x0_11);</v>
      </c>
    </row>
    <row r="745" spans="1:2">
      <c r="A745" s="6"/>
      <c r="B745" s="6" t="str">
        <f>Sheet1!AI25</f>
        <v>@bin(x1_11);</v>
      </c>
    </row>
    <row r="746" spans="1:2">
      <c r="A746" s="6"/>
      <c r="B746" s="6" t="str">
        <f>Sheet1!AI26</f>
        <v>@bin(x2_11);</v>
      </c>
    </row>
    <row r="747" spans="1:2">
      <c r="A747" s="6"/>
      <c r="B747" s="6" t="str">
        <f>Sheet1!AI27</f>
        <v>@bin(x3_11);</v>
      </c>
    </row>
    <row r="748" spans="1:2">
      <c r="A748" s="6"/>
      <c r="B748" s="6" t="str">
        <f>Sheet1!AI28</f>
        <v>@bin(x4_11);</v>
      </c>
    </row>
    <row r="749" spans="1:2">
      <c r="A749" s="6"/>
      <c r="B749" s="6" t="str">
        <f>Sheet1!AI29</f>
        <v>@bin(x5_11);</v>
      </c>
    </row>
    <row r="750" spans="1:2">
      <c r="A750" s="6"/>
      <c r="B750" s="6" t="str">
        <f>Sheet1!AI30</f>
        <v>@bin(x6_11);</v>
      </c>
    </row>
    <row r="751" spans="1:2">
      <c r="A751" s="6"/>
      <c r="B751" s="6" t="str">
        <f>Sheet1!AI31</f>
        <v>@bin(x7_11);</v>
      </c>
    </row>
    <row r="752" spans="1:2">
      <c r="A752" s="6"/>
      <c r="B752" s="6" t="str">
        <f>Sheet1!AI32</f>
        <v>@bin(x8_11);</v>
      </c>
    </row>
    <row r="753" spans="1:2">
      <c r="A753" s="6"/>
      <c r="B753" s="6" t="str">
        <f>Sheet1!AI33</f>
        <v>@bin(x9_11);</v>
      </c>
    </row>
    <row r="754" spans="1:2">
      <c r="A754" s="6"/>
      <c r="B754" s="6" t="str">
        <f>Sheet1!AI34</f>
        <v>@bin(x10_11);</v>
      </c>
    </row>
    <row r="755" spans="1:2">
      <c r="A755" s="6"/>
      <c r="B755" s="6" t="str">
        <f>Sheet1!AI36</f>
        <v>@bin(x12_11);</v>
      </c>
    </row>
    <row r="756" spans="1:2">
      <c r="A756" s="6"/>
      <c r="B756" s="6" t="str">
        <f>Sheet1!AI37</f>
        <v>@bin(x13_11);</v>
      </c>
    </row>
    <row r="757" spans="1:2">
      <c r="A757" s="6"/>
      <c r="B757" s="6" t="str">
        <f>Sheet1!AI38</f>
        <v>@bin(x14_11);</v>
      </c>
    </row>
    <row r="758" spans="1:2">
      <c r="A758" s="6"/>
      <c r="B758" s="6" t="str">
        <f>Sheet1!AI39</f>
        <v>@bin(x15_11);</v>
      </c>
    </row>
    <row r="759" spans="1:2">
      <c r="A759" s="6"/>
      <c r="B759" s="6" t="str">
        <f>Sheet1!AI40</f>
        <v>@bin(x16_11);</v>
      </c>
    </row>
    <row r="760" spans="1:2">
      <c r="A760" s="6"/>
      <c r="B760" s="6" t="str">
        <f>Sheet1!AI41</f>
        <v>@bin(x17_11);</v>
      </c>
    </row>
    <row r="761" spans="1:2">
      <c r="A761" s="6"/>
      <c r="B761" s="6" t="str">
        <f>Sheet1!AI42</f>
        <v>@bin(x18_11);</v>
      </c>
    </row>
    <row r="762" spans="1:2">
      <c r="A762" s="6"/>
      <c r="B762" s="6" t="str">
        <f>Sheet1!AI43</f>
        <v>@bin(x19_11);</v>
      </c>
    </row>
    <row r="763" spans="1:2">
      <c r="A763" s="6"/>
      <c r="B763" s="6" t="str">
        <f>Sheet1!AI44</f>
        <v>@bin(x20_11);</v>
      </c>
    </row>
    <row r="764" spans="1:2">
      <c r="A764" s="6"/>
      <c r="B764" s="6" t="str">
        <f>Sheet1!AJ24</f>
        <v>@bin(x0_12);</v>
      </c>
    </row>
    <row r="765" spans="1:2">
      <c r="A765" s="6"/>
      <c r="B765" s="6" t="str">
        <f>Sheet1!AJ25</f>
        <v>@bin(x1_12);</v>
      </c>
    </row>
    <row r="766" spans="1:2">
      <c r="A766" s="6"/>
      <c r="B766" s="6" t="str">
        <f>Sheet1!AJ26</f>
        <v>@bin(x2_12);</v>
      </c>
    </row>
    <row r="767" spans="1:2">
      <c r="A767" s="6"/>
      <c r="B767" s="6" t="str">
        <f>Sheet1!AJ27</f>
        <v>@bin(x3_12);</v>
      </c>
    </row>
    <row r="768" spans="1:2">
      <c r="A768" s="6"/>
      <c r="B768" s="6" t="str">
        <f>Sheet1!AJ28</f>
        <v>@bin(x4_12);</v>
      </c>
    </row>
    <row r="769" spans="1:2">
      <c r="A769" s="6"/>
      <c r="B769" s="6" t="str">
        <f>Sheet1!AJ29</f>
        <v>@bin(x5_12);</v>
      </c>
    </row>
    <row r="770" spans="1:2">
      <c r="A770" s="6"/>
      <c r="B770" s="6" t="str">
        <f>Sheet1!AJ30</f>
        <v>@bin(x6_12);</v>
      </c>
    </row>
    <row r="771" spans="1:2">
      <c r="A771" s="6"/>
      <c r="B771" s="6" t="str">
        <f>Sheet1!AJ31</f>
        <v>@bin(x7_12);</v>
      </c>
    </row>
    <row r="772" spans="1:2">
      <c r="A772" s="6"/>
      <c r="B772" s="6" t="str">
        <f>Sheet1!AJ32</f>
        <v>@bin(x8_12);</v>
      </c>
    </row>
    <row r="773" spans="1:2">
      <c r="A773" s="6"/>
      <c r="B773" s="6" t="str">
        <f>Sheet1!AJ33</f>
        <v>@bin(x9_12);</v>
      </c>
    </row>
    <row r="774" spans="1:2">
      <c r="A774" s="6"/>
      <c r="B774" s="6" t="str">
        <f>Sheet1!AJ34</f>
        <v>@bin(x10_12);</v>
      </c>
    </row>
    <row r="775" spans="1:2">
      <c r="A775" s="6"/>
      <c r="B775" s="6" t="str">
        <f>Sheet1!AJ35</f>
        <v>@bin(x11_12);</v>
      </c>
    </row>
    <row r="776" spans="1:2">
      <c r="A776" s="6"/>
      <c r="B776" s="6" t="str">
        <f>Sheet1!AJ37</f>
        <v>@bin(x13_12);</v>
      </c>
    </row>
    <row r="777" spans="1:2">
      <c r="A777" s="6"/>
      <c r="B777" s="6" t="str">
        <f>Sheet1!AJ38</f>
        <v>@bin(x14_12);</v>
      </c>
    </row>
    <row r="778" spans="1:2">
      <c r="A778" s="6"/>
      <c r="B778" s="6" t="str">
        <f>Sheet1!AJ39</f>
        <v>@bin(x15_12);</v>
      </c>
    </row>
    <row r="779" spans="1:2">
      <c r="A779" s="6"/>
      <c r="B779" s="6" t="str">
        <f>Sheet1!AJ40</f>
        <v>@bin(x16_12);</v>
      </c>
    </row>
    <row r="780" spans="1:2">
      <c r="A780" s="6"/>
      <c r="B780" s="6" t="str">
        <f>Sheet1!AJ41</f>
        <v>@bin(x17_12);</v>
      </c>
    </row>
    <row r="781" spans="1:2">
      <c r="A781" s="6"/>
      <c r="B781" s="6" t="str">
        <f>Sheet1!AJ42</f>
        <v>@bin(x18_12);</v>
      </c>
    </row>
    <row r="782" spans="1:2">
      <c r="A782" s="6"/>
      <c r="B782" s="6" t="str">
        <f>Sheet1!AJ43</f>
        <v>@bin(x19_12);</v>
      </c>
    </row>
    <row r="783" spans="1:2">
      <c r="A783" s="6"/>
      <c r="B783" s="6" t="str">
        <f>Sheet1!AJ44</f>
        <v>@bin(x20_12);</v>
      </c>
    </row>
    <row r="784" spans="1:2">
      <c r="A784" s="6"/>
      <c r="B784" s="6" t="str">
        <f>Sheet1!AK24</f>
        <v>@bin(x0_13);</v>
      </c>
    </row>
    <row r="785" spans="1:2">
      <c r="A785" s="6"/>
      <c r="B785" s="6" t="str">
        <f>Sheet1!AK25</f>
        <v>@bin(x1_13);</v>
      </c>
    </row>
    <row r="786" spans="1:2">
      <c r="A786" s="6"/>
      <c r="B786" s="6" t="str">
        <f>Sheet1!AK26</f>
        <v>@bin(x2_13);</v>
      </c>
    </row>
    <row r="787" spans="1:2">
      <c r="A787" s="6"/>
      <c r="B787" s="6" t="str">
        <f>Sheet1!AK27</f>
        <v>@bin(x3_13);</v>
      </c>
    </row>
    <row r="788" spans="1:2">
      <c r="A788" s="6"/>
      <c r="B788" s="6" t="str">
        <f>Sheet1!AK28</f>
        <v>@bin(x4_13);</v>
      </c>
    </row>
    <row r="789" spans="1:2">
      <c r="A789" s="6"/>
      <c r="B789" s="6" t="str">
        <f>Sheet1!AK29</f>
        <v>@bin(x5_13);</v>
      </c>
    </row>
    <row r="790" spans="1:2">
      <c r="A790" s="6"/>
      <c r="B790" s="6" t="str">
        <f>Sheet1!AK30</f>
        <v>@bin(x6_13);</v>
      </c>
    </row>
    <row r="791" spans="1:2">
      <c r="A791" s="6"/>
      <c r="B791" s="6" t="str">
        <f>Sheet1!AK31</f>
        <v>@bin(x7_13);</v>
      </c>
    </row>
    <row r="792" spans="1:2">
      <c r="A792" s="6"/>
      <c r="B792" s="6" t="str">
        <f>Sheet1!AK32</f>
        <v>@bin(x8_13);</v>
      </c>
    </row>
    <row r="793" spans="1:2">
      <c r="A793" s="6"/>
      <c r="B793" s="6" t="str">
        <f>Sheet1!AK33</f>
        <v>@bin(x9_13);</v>
      </c>
    </row>
    <row r="794" spans="1:2">
      <c r="A794" s="6"/>
      <c r="B794" s="6" t="str">
        <f>Sheet1!AK34</f>
        <v>@bin(x10_13);</v>
      </c>
    </row>
    <row r="795" spans="1:2">
      <c r="A795" s="6"/>
      <c r="B795" s="6" t="str">
        <f>Sheet1!AK35</f>
        <v>@bin(x11_13);</v>
      </c>
    </row>
    <row r="796" spans="1:2">
      <c r="A796" s="6"/>
      <c r="B796" s="6" t="str">
        <f>Sheet1!AK36</f>
        <v>@bin(x12_13);</v>
      </c>
    </row>
    <row r="797" spans="1:2">
      <c r="A797" s="6"/>
      <c r="B797" s="6" t="str">
        <f>Sheet1!AK38</f>
        <v>@bin(x14_13);</v>
      </c>
    </row>
    <row r="798" spans="1:2">
      <c r="A798" s="6"/>
      <c r="B798" s="6" t="str">
        <f>Sheet1!AK39</f>
        <v>@bin(x15_13);</v>
      </c>
    </row>
    <row r="799" spans="1:2">
      <c r="A799" s="6"/>
      <c r="B799" s="6" t="str">
        <f>Sheet1!AK40</f>
        <v>@bin(x16_13);</v>
      </c>
    </row>
    <row r="800" spans="1:2">
      <c r="A800" s="6"/>
      <c r="B800" s="6" t="str">
        <f>Sheet1!AK41</f>
        <v>@bin(x17_13);</v>
      </c>
    </row>
    <row r="801" spans="1:2">
      <c r="A801" s="6"/>
      <c r="B801" s="6" t="str">
        <f>Sheet1!AK42</f>
        <v>@bin(x18_13);</v>
      </c>
    </row>
    <row r="802" spans="1:2">
      <c r="A802" s="6"/>
      <c r="B802" s="6" t="str">
        <f>Sheet1!AK43</f>
        <v>@bin(x19_13);</v>
      </c>
    </row>
    <row r="803" spans="1:2">
      <c r="A803" s="6"/>
      <c r="B803" s="6" t="str">
        <f>Sheet1!AK44</f>
        <v>@bin(x20_13);</v>
      </c>
    </row>
    <row r="804" spans="1:2">
      <c r="A804" s="6"/>
      <c r="B804" s="6" t="str">
        <f>Sheet1!AL24</f>
        <v>@bin(x0_14);</v>
      </c>
    </row>
    <row r="805" spans="1:2">
      <c r="A805" s="6"/>
      <c r="B805" s="6" t="str">
        <f>Sheet1!AL25</f>
        <v>@bin(x1_14);</v>
      </c>
    </row>
    <row r="806" spans="1:2">
      <c r="A806" s="6"/>
      <c r="B806" s="6" t="str">
        <f>Sheet1!AL26</f>
        <v>@bin(x2_14);</v>
      </c>
    </row>
    <row r="807" spans="1:2">
      <c r="A807" s="6"/>
      <c r="B807" s="6" t="str">
        <f>Sheet1!AL27</f>
        <v>@bin(x3_14);</v>
      </c>
    </row>
    <row r="808" spans="1:2">
      <c r="A808" s="6"/>
      <c r="B808" s="6" t="str">
        <f>Sheet1!AL28</f>
        <v>@bin(x4_14);</v>
      </c>
    </row>
    <row r="809" spans="1:2">
      <c r="A809" s="6"/>
      <c r="B809" s="6" t="str">
        <f>Sheet1!AL29</f>
        <v>@bin(x5_14);</v>
      </c>
    </row>
    <row r="810" spans="1:2">
      <c r="A810" s="6"/>
      <c r="B810" s="6" t="str">
        <f>Sheet1!AL30</f>
        <v>@bin(x6_14);</v>
      </c>
    </row>
    <row r="811" spans="1:2">
      <c r="A811" s="6"/>
      <c r="B811" s="6" t="str">
        <f>Sheet1!AL31</f>
        <v>@bin(x7_14);</v>
      </c>
    </row>
    <row r="812" spans="1:2">
      <c r="A812" s="6"/>
      <c r="B812" s="6" t="str">
        <f>Sheet1!AL32</f>
        <v>@bin(x8_14);</v>
      </c>
    </row>
    <row r="813" spans="1:2">
      <c r="A813" s="6"/>
      <c r="B813" s="6" t="str">
        <f>Sheet1!AL33</f>
        <v>@bin(x9_14);</v>
      </c>
    </row>
    <row r="814" spans="1:2">
      <c r="A814" s="6"/>
      <c r="B814" s="6" t="str">
        <f>Sheet1!AL34</f>
        <v>@bin(x10_14);</v>
      </c>
    </row>
    <row r="815" spans="1:2">
      <c r="A815" s="6"/>
      <c r="B815" s="6" t="str">
        <f>Sheet1!AL35</f>
        <v>@bin(x11_14);</v>
      </c>
    </row>
    <row r="816" spans="1:2">
      <c r="A816" s="6"/>
      <c r="B816" s="6" t="str">
        <f>Sheet1!AL36</f>
        <v>@bin(x12_14);</v>
      </c>
    </row>
    <row r="817" spans="1:2">
      <c r="A817" s="6"/>
      <c r="B817" s="6" t="str">
        <f>Sheet1!AL37</f>
        <v>@bin(x13_14);</v>
      </c>
    </row>
    <row r="818" spans="1:2">
      <c r="A818" s="6"/>
      <c r="B818" s="6" t="str">
        <f>Sheet1!AL39</f>
        <v>@bin(x15_14);</v>
      </c>
    </row>
    <row r="819" spans="1:2">
      <c r="A819" s="6"/>
      <c r="B819" s="6" t="str">
        <f>Sheet1!AL40</f>
        <v>@bin(x16_14);</v>
      </c>
    </row>
    <row r="820" spans="1:2">
      <c r="A820" s="6"/>
      <c r="B820" s="6" t="str">
        <f>Sheet1!AL41</f>
        <v>@bin(x17_14);</v>
      </c>
    </row>
    <row r="821" spans="1:2">
      <c r="A821" s="6"/>
      <c r="B821" s="6" t="str">
        <f>Sheet1!AL42</f>
        <v>@bin(x18_14);</v>
      </c>
    </row>
    <row r="822" spans="1:2">
      <c r="A822" s="6"/>
      <c r="B822" s="6" t="str">
        <f>Sheet1!AL43</f>
        <v>@bin(x19_14);</v>
      </c>
    </row>
    <row r="823" spans="1:2">
      <c r="A823" s="6"/>
      <c r="B823" s="6" t="str">
        <f>Sheet1!AL44</f>
        <v>@bin(x20_14);</v>
      </c>
    </row>
    <row r="824" spans="1:2">
      <c r="A824" s="6"/>
      <c r="B824" s="6" t="str">
        <f>Sheet1!AM24</f>
        <v>@bin(x0_15);</v>
      </c>
    </row>
    <row r="825" spans="1:2">
      <c r="A825" s="6"/>
      <c r="B825" s="6" t="str">
        <f>Sheet1!AM25</f>
        <v>@bin(x1_15);</v>
      </c>
    </row>
    <row r="826" spans="1:2">
      <c r="A826" s="6"/>
      <c r="B826" s="6" t="str">
        <f>Sheet1!AM26</f>
        <v>@bin(x2_15);</v>
      </c>
    </row>
    <row r="827" spans="1:2">
      <c r="A827" s="6"/>
      <c r="B827" s="6" t="str">
        <f>Sheet1!AM27</f>
        <v>@bin(x3_15);</v>
      </c>
    </row>
    <row r="828" spans="1:2">
      <c r="A828" s="6"/>
      <c r="B828" s="6" t="str">
        <f>Sheet1!AM28</f>
        <v>@bin(x4_15);</v>
      </c>
    </row>
    <row r="829" spans="1:2">
      <c r="A829" s="6"/>
      <c r="B829" s="6" t="str">
        <f>Sheet1!AM29</f>
        <v>@bin(x5_15);</v>
      </c>
    </row>
    <row r="830" spans="1:2">
      <c r="A830" s="6"/>
      <c r="B830" s="6" t="str">
        <f>Sheet1!AM30</f>
        <v>@bin(x6_15);</v>
      </c>
    </row>
    <row r="831" spans="1:2">
      <c r="A831" s="6"/>
      <c r="B831" s="6" t="str">
        <f>Sheet1!AM31</f>
        <v>@bin(x7_15);</v>
      </c>
    </row>
    <row r="832" spans="1:2">
      <c r="A832" s="6"/>
      <c r="B832" s="6" t="str">
        <f>Sheet1!AM32</f>
        <v>@bin(x8_15);</v>
      </c>
    </row>
    <row r="833" spans="1:2">
      <c r="A833" s="6"/>
      <c r="B833" s="6" t="str">
        <f>Sheet1!AM33</f>
        <v>@bin(x9_15);</v>
      </c>
    </row>
    <row r="834" spans="1:2">
      <c r="A834" s="6"/>
      <c r="B834" s="6" t="str">
        <f>Sheet1!AM34</f>
        <v>@bin(x10_15);</v>
      </c>
    </row>
    <row r="835" spans="1:2">
      <c r="A835" s="6"/>
      <c r="B835" s="6" t="str">
        <f>Sheet1!AM35</f>
        <v>@bin(x11_15);</v>
      </c>
    </row>
    <row r="836" spans="1:2">
      <c r="A836" s="6"/>
      <c r="B836" s="6" t="str">
        <f>Sheet1!AM36</f>
        <v>@bin(x12_15);</v>
      </c>
    </row>
    <row r="837" spans="1:2">
      <c r="A837" s="6"/>
      <c r="B837" s="6" t="str">
        <f>Sheet1!AM37</f>
        <v>@bin(x13_15);</v>
      </c>
    </row>
    <row r="838" spans="1:2">
      <c r="A838" s="6"/>
      <c r="B838" s="6" t="str">
        <f>Sheet1!AM38</f>
        <v>@bin(x14_15);</v>
      </c>
    </row>
    <row r="839" spans="1:2">
      <c r="A839" s="6"/>
      <c r="B839" s="6" t="str">
        <f>Sheet1!AM40</f>
        <v>@bin(x16_15);</v>
      </c>
    </row>
    <row r="840" spans="1:2">
      <c r="A840" s="6"/>
      <c r="B840" s="6" t="str">
        <f>Sheet1!AM41</f>
        <v>@bin(x17_15);</v>
      </c>
    </row>
    <row r="841" spans="1:2">
      <c r="A841" s="6"/>
      <c r="B841" s="6" t="str">
        <f>Sheet1!AM42</f>
        <v>@bin(x18_15);</v>
      </c>
    </row>
    <row r="842" spans="1:2">
      <c r="A842" s="6"/>
      <c r="B842" s="6" t="str">
        <f>Sheet1!AM43</f>
        <v>@bin(x19_15);</v>
      </c>
    </row>
    <row r="843" spans="1:2">
      <c r="A843" s="6"/>
      <c r="B843" s="6" t="str">
        <f>Sheet1!AM44</f>
        <v>@bin(x20_15);</v>
      </c>
    </row>
    <row r="844" spans="1:2">
      <c r="A844" s="6"/>
      <c r="B844" s="6" t="str">
        <f>Sheet1!AN24</f>
        <v>@bin(x0_16);</v>
      </c>
    </row>
    <row r="845" spans="1:2">
      <c r="A845" s="6"/>
      <c r="B845" s="6" t="str">
        <f>Sheet1!AN25</f>
        <v>@bin(x1_16);</v>
      </c>
    </row>
    <row r="846" spans="1:2">
      <c r="A846" s="6"/>
      <c r="B846" s="6" t="str">
        <f>Sheet1!AN26</f>
        <v>@bin(x2_16);</v>
      </c>
    </row>
    <row r="847" spans="1:2">
      <c r="A847" s="6"/>
      <c r="B847" s="6" t="str">
        <f>Sheet1!AN27</f>
        <v>@bin(x3_16);</v>
      </c>
    </row>
    <row r="848" spans="1:2">
      <c r="A848" s="6"/>
      <c r="B848" s="6" t="str">
        <f>Sheet1!AN28</f>
        <v>@bin(x4_16);</v>
      </c>
    </row>
    <row r="849" spans="1:2">
      <c r="A849" s="6"/>
      <c r="B849" s="6" t="str">
        <f>Sheet1!AN29</f>
        <v>@bin(x5_16);</v>
      </c>
    </row>
    <row r="850" spans="1:2">
      <c r="A850" s="6"/>
      <c r="B850" s="6" t="str">
        <f>Sheet1!AN30</f>
        <v>@bin(x6_16);</v>
      </c>
    </row>
    <row r="851" spans="1:2">
      <c r="A851" s="6"/>
      <c r="B851" s="6" t="str">
        <f>Sheet1!AN31</f>
        <v>@bin(x7_16);</v>
      </c>
    </row>
    <row r="852" spans="1:2">
      <c r="A852" s="6"/>
      <c r="B852" s="6" t="str">
        <f>Sheet1!AN32</f>
        <v>@bin(x8_16);</v>
      </c>
    </row>
    <row r="853" spans="1:2">
      <c r="A853" s="6"/>
      <c r="B853" s="6" t="str">
        <f>Sheet1!AN33</f>
        <v>@bin(x9_16);</v>
      </c>
    </row>
    <row r="854" spans="1:2">
      <c r="A854" s="6"/>
      <c r="B854" s="6" t="str">
        <f>Sheet1!AN34</f>
        <v>@bin(x10_16);</v>
      </c>
    </row>
    <row r="855" spans="1:2">
      <c r="A855" s="6"/>
      <c r="B855" s="6" t="str">
        <f>Sheet1!AN35</f>
        <v>@bin(x11_16);</v>
      </c>
    </row>
    <row r="856" spans="1:2">
      <c r="A856" s="6"/>
      <c r="B856" s="6" t="str">
        <f>Sheet1!AN36</f>
        <v>@bin(x12_16);</v>
      </c>
    </row>
    <row r="857" spans="1:2">
      <c r="A857" s="6"/>
      <c r="B857" s="6" t="str">
        <f>Sheet1!AN37</f>
        <v>@bin(x13_16);</v>
      </c>
    </row>
    <row r="858" spans="1:2">
      <c r="A858" s="6"/>
      <c r="B858" s="6" t="str">
        <f>Sheet1!AN38</f>
        <v>@bin(x14_16);</v>
      </c>
    </row>
    <row r="859" spans="1:2">
      <c r="A859" s="6"/>
      <c r="B859" s="6" t="str">
        <f>Sheet1!AN39</f>
        <v>@bin(x15_16);</v>
      </c>
    </row>
    <row r="860" spans="1:2">
      <c r="A860" s="6"/>
      <c r="B860" s="6" t="str">
        <f>Sheet1!AN41</f>
        <v>@bin(x17_16);</v>
      </c>
    </row>
    <row r="861" spans="1:2">
      <c r="A861" s="6"/>
      <c r="B861" s="6" t="str">
        <f>Sheet1!AN42</f>
        <v>@bin(x18_16);</v>
      </c>
    </row>
    <row r="862" spans="1:2">
      <c r="A862" s="6"/>
      <c r="B862" s="6" t="str">
        <f>Sheet1!AN43</f>
        <v>@bin(x19_16);</v>
      </c>
    </row>
    <row r="863" spans="1:2">
      <c r="A863" s="6"/>
      <c r="B863" s="6" t="str">
        <f>Sheet1!AN44</f>
        <v>@bin(x20_16);</v>
      </c>
    </row>
    <row r="864" spans="1:2">
      <c r="A864" s="6"/>
      <c r="B864" s="6" t="str">
        <f>Sheet1!AO24</f>
        <v>@bin(x0_17);</v>
      </c>
    </row>
    <row r="865" spans="1:2">
      <c r="A865" s="6"/>
      <c r="B865" s="6" t="str">
        <f>Sheet1!AO25</f>
        <v>@bin(x1_17);</v>
      </c>
    </row>
    <row r="866" spans="1:2">
      <c r="A866" s="6"/>
      <c r="B866" s="6" t="str">
        <f>Sheet1!AO26</f>
        <v>@bin(x2_17);</v>
      </c>
    </row>
    <row r="867" spans="1:2">
      <c r="A867" s="6"/>
      <c r="B867" s="6" t="str">
        <f>Sheet1!AO27</f>
        <v>@bin(x3_17);</v>
      </c>
    </row>
    <row r="868" spans="1:2">
      <c r="A868" s="6"/>
      <c r="B868" s="6" t="str">
        <f>Sheet1!AO28</f>
        <v>@bin(x4_17);</v>
      </c>
    </row>
    <row r="869" spans="1:2">
      <c r="A869" s="6"/>
      <c r="B869" s="6" t="str">
        <f>Sheet1!AO29</f>
        <v>@bin(x5_17);</v>
      </c>
    </row>
    <row r="870" spans="1:2">
      <c r="A870" s="6"/>
      <c r="B870" s="6" t="str">
        <f>Sheet1!AO30</f>
        <v>@bin(x6_17);</v>
      </c>
    </row>
    <row r="871" spans="1:2">
      <c r="A871" s="6"/>
      <c r="B871" s="6" t="str">
        <f>Sheet1!AO31</f>
        <v>@bin(x7_17);</v>
      </c>
    </row>
    <row r="872" spans="1:2">
      <c r="A872" s="6"/>
      <c r="B872" s="6" t="str">
        <f>Sheet1!AO32</f>
        <v>@bin(x8_17);</v>
      </c>
    </row>
    <row r="873" spans="1:2">
      <c r="A873" s="6"/>
      <c r="B873" s="6" t="str">
        <f>Sheet1!AO33</f>
        <v>@bin(x9_17);</v>
      </c>
    </row>
    <row r="874" spans="1:2">
      <c r="A874" s="6"/>
      <c r="B874" s="6" t="str">
        <f>Sheet1!AO34</f>
        <v>@bin(x10_17);</v>
      </c>
    </row>
    <row r="875" spans="1:2">
      <c r="A875" s="6"/>
      <c r="B875" s="6" t="str">
        <f>Sheet1!AO35</f>
        <v>@bin(x11_17);</v>
      </c>
    </row>
    <row r="876" spans="1:2">
      <c r="A876" s="6"/>
      <c r="B876" s="6" t="str">
        <f>Sheet1!AO36</f>
        <v>@bin(x12_17);</v>
      </c>
    </row>
    <row r="877" spans="1:2">
      <c r="A877" s="6"/>
      <c r="B877" s="6" t="str">
        <f>Sheet1!AO37</f>
        <v>@bin(x13_17);</v>
      </c>
    </row>
    <row r="878" spans="1:2">
      <c r="A878" s="6"/>
      <c r="B878" s="6" t="str">
        <f>Sheet1!AO38</f>
        <v>@bin(x14_17);</v>
      </c>
    </row>
    <row r="879" spans="1:2">
      <c r="A879" s="6"/>
      <c r="B879" s="6" t="str">
        <f>Sheet1!AO39</f>
        <v>@bin(x15_17);</v>
      </c>
    </row>
    <row r="880" spans="1:2">
      <c r="A880" s="6"/>
      <c r="B880" s="6" t="str">
        <f>Sheet1!AO40</f>
        <v>@bin(x16_17);</v>
      </c>
    </row>
    <row r="881" spans="1:2">
      <c r="A881" s="6"/>
      <c r="B881" s="6" t="str">
        <f>Sheet1!AO42</f>
        <v>@bin(x18_17);</v>
      </c>
    </row>
    <row r="882" spans="1:2">
      <c r="A882" s="6"/>
      <c r="B882" s="6" t="str">
        <f>Sheet1!AO43</f>
        <v>@bin(x19_17);</v>
      </c>
    </row>
    <row r="883" spans="1:2">
      <c r="A883" s="6"/>
      <c r="B883" s="6" t="str">
        <f>Sheet1!AO44</f>
        <v>@bin(x20_17);</v>
      </c>
    </row>
    <row r="884" spans="1:2">
      <c r="A884" s="6"/>
      <c r="B884" s="6" t="str">
        <f>Sheet1!AP24</f>
        <v>@bin(x0_18);</v>
      </c>
    </row>
    <row r="885" spans="1:2">
      <c r="A885" s="6"/>
      <c r="B885" s="6" t="str">
        <f>Sheet1!AP25</f>
        <v>@bin(x1_18);</v>
      </c>
    </row>
    <row r="886" spans="1:2">
      <c r="A886" s="6"/>
      <c r="B886" s="6" t="str">
        <f>Sheet1!AP26</f>
        <v>@bin(x2_18);</v>
      </c>
    </row>
    <row r="887" spans="1:2">
      <c r="A887" s="6"/>
      <c r="B887" s="6" t="str">
        <f>Sheet1!AP27</f>
        <v>@bin(x3_18);</v>
      </c>
    </row>
    <row r="888" spans="1:2">
      <c r="A888" s="6"/>
      <c r="B888" s="6" t="str">
        <f>Sheet1!AP28</f>
        <v>@bin(x4_18);</v>
      </c>
    </row>
    <row r="889" spans="1:2">
      <c r="A889" s="6"/>
      <c r="B889" s="6" t="str">
        <f>Sheet1!AP29</f>
        <v>@bin(x5_18);</v>
      </c>
    </row>
    <row r="890" spans="1:2">
      <c r="A890" s="6"/>
      <c r="B890" s="6" t="str">
        <f>Sheet1!AP30</f>
        <v>@bin(x6_18);</v>
      </c>
    </row>
    <row r="891" spans="1:2">
      <c r="A891" s="6"/>
      <c r="B891" s="6" t="str">
        <f>Sheet1!AP31</f>
        <v>@bin(x7_18);</v>
      </c>
    </row>
    <row r="892" spans="1:2">
      <c r="A892" s="6"/>
      <c r="B892" s="6" t="str">
        <f>Sheet1!AP32</f>
        <v>@bin(x8_18);</v>
      </c>
    </row>
    <row r="893" spans="1:2">
      <c r="A893" s="6"/>
      <c r="B893" s="6" t="str">
        <f>Sheet1!AP33</f>
        <v>@bin(x9_18);</v>
      </c>
    </row>
    <row r="894" spans="1:2">
      <c r="A894" s="6"/>
      <c r="B894" s="6" t="str">
        <f>Sheet1!AP34</f>
        <v>@bin(x10_18);</v>
      </c>
    </row>
    <row r="895" spans="1:2">
      <c r="A895" s="6"/>
      <c r="B895" s="6" t="str">
        <f>Sheet1!AP35</f>
        <v>@bin(x11_18);</v>
      </c>
    </row>
    <row r="896" spans="1:2">
      <c r="A896" s="6"/>
      <c r="B896" s="6" t="str">
        <f>Sheet1!AP36</f>
        <v>@bin(x12_18);</v>
      </c>
    </row>
    <row r="897" spans="1:2">
      <c r="A897" s="6"/>
      <c r="B897" s="6" t="str">
        <f>Sheet1!AP37</f>
        <v>@bin(x13_18);</v>
      </c>
    </row>
    <row r="898" spans="1:2">
      <c r="A898" s="6"/>
      <c r="B898" s="6" t="str">
        <f>Sheet1!AP38</f>
        <v>@bin(x14_18);</v>
      </c>
    </row>
    <row r="899" spans="1:2">
      <c r="A899" s="6"/>
      <c r="B899" s="6" t="str">
        <f>Sheet1!AP39</f>
        <v>@bin(x15_18);</v>
      </c>
    </row>
    <row r="900" spans="1:2">
      <c r="A900" s="6"/>
      <c r="B900" s="6" t="str">
        <f>Sheet1!AP40</f>
        <v>@bin(x16_18);</v>
      </c>
    </row>
    <row r="901" spans="1:2">
      <c r="A901" s="6"/>
      <c r="B901" s="6" t="str">
        <f>Sheet1!AP41</f>
        <v>@bin(x17_18);</v>
      </c>
    </row>
    <row r="902" spans="1:2">
      <c r="A902" s="6"/>
      <c r="B902" s="6" t="str">
        <f>Sheet1!AP43</f>
        <v>@bin(x19_18);</v>
      </c>
    </row>
    <row r="903" spans="1:2">
      <c r="A903" s="6"/>
      <c r="B903" s="6" t="str">
        <f>Sheet1!AP44</f>
        <v>@bin(x20_18);</v>
      </c>
    </row>
    <row r="904" spans="1:2">
      <c r="A904" s="6"/>
      <c r="B904" s="6" t="str">
        <f>Sheet1!AQ24</f>
        <v>@bin(x0_19);</v>
      </c>
    </row>
    <row r="905" spans="1:2">
      <c r="A905" s="6"/>
      <c r="B905" s="6" t="str">
        <f>Sheet1!AQ25</f>
        <v>@bin(x1_19);</v>
      </c>
    </row>
    <row r="906" spans="1:2">
      <c r="A906" s="6"/>
      <c r="B906" s="6" t="str">
        <f>Sheet1!AQ26</f>
        <v>@bin(x2_19);</v>
      </c>
    </row>
    <row r="907" spans="1:2">
      <c r="A907" s="6"/>
      <c r="B907" s="6" t="str">
        <f>Sheet1!AQ27</f>
        <v>@bin(x3_19);</v>
      </c>
    </row>
    <row r="908" spans="1:2">
      <c r="A908" s="6"/>
      <c r="B908" s="6" t="str">
        <f>Sheet1!AQ28</f>
        <v>@bin(x4_19);</v>
      </c>
    </row>
    <row r="909" spans="1:2">
      <c r="A909" s="6"/>
      <c r="B909" s="6" t="str">
        <f>Sheet1!AQ29</f>
        <v>@bin(x5_19);</v>
      </c>
    </row>
    <row r="910" spans="1:2">
      <c r="A910" s="6"/>
      <c r="B910" s="6" t="str">
        <f>Sheet1!AQ30</f>
        <v>@bin(x6_19);</v>
      </c>
    </row>
    <row r="911" spans="1:2">
      <c r="A911" s="6"/>
      <c r="B911" s="6" t="str">
        <f>Sheet1!AQ31</f>
        <v>@bin(x7_19);</v>
      </c>
    </row>
    <row r="912" spans="1:2">
      <c r="A912" s="6"/>
      <c r="B912" s="6" t="str">
        <f>Sheet1!AQ32</f>
        <v>@bin(x8_19);</v>
      </c>
    </row>
    <row r="913" spans="1:2">
      <c r="A913" s="6"/>
      <c r="B913" s="6" t="str">
        <f>Sheet1!AQ33</f>
        <v>@bin(x9_19);</v>
      </c>
    </row>
    <row r="914" spans="1:2">
      <c r="A914" s="6"/>
      <c r="B914" s="6" t="str">
        <f>Sheet1!AQ34</f>
        <v>@bin(x10_19);</v>
      </c>
    </row>
    <row r="915" spans="1:2">
      <c r="A915" s="6"/>
      <c r="B915" s="6" t="str">
        <f>Sheet1!AQ35</f>
        <v>@bin(x11_19);</v>
      </c>
    </row>
    <row r="916" spans="1:2">
      <c r="A916" s="6"/>
      <c r="B916" s="6" t="str">
        <f>Sheet1!AQ36</f>
        <v>@bin(x12_19);</v>
      </c>
    </row>
    <row r="917" spans="1:2">
      <c r="A917" s="6"/>
      <c r="B917" s="6" t="str">
        <f>Sheet1!AQ37</f>
        <v>@bin(x13_19);</v>
      </c>
    </row>
    <row r="918" spans="1:2">
      <c r="A918" s="6"/>
      <c r="B918" s="6" t="str">
        <f>Sheet1!AQ38</f>
        <v>@bin(x14_19);</v>
      </c>
    </row>
    <row r="919" spans="1:2">
      <c r="A919" s="6"/>
      <c r="B919" s="6" t="str">
        <f>Sheet1!AQ39</f>
        <v>@bin(x15_19);</v>
      </c>
    </row>
    <row r="920" spans="1:2">
      <c r="A920" s="6"/>
      <c r="B920" s="6" t="str">
        <f>Sheet1!AQ40</f>
        <v>@bin(x16_19);</v>
      </c>
    </row>
    <row r="921" spans="1:2">
      <c r="A921" s="6"/>
      <c r="B921" s="6" t="str">
        <f>Sheet1!AQ41</f>
        <v>@bin(x17_19);</v>
      </c>
    </row>
    <row r="922" spans="1:2">
      <c r="A922" s="6"/>
      <c r="B922" s="6" t="str">
        <f>Sheet1!AQ42</f>
        <v>@bin(x18_19);</v>
      </c>
    </row>
    <row r="923" spans="1:2">
      <c r="A923" s="6"/>
      <c r="B923" s="6" t="str">
        <f>Sheet1!AQ44</f>
        <v>@bin(x20_19);</v>
      </c>
    </row>
    <row r="924" spans="1:2">
      <c r="A924" s="6"/>
      <c r="B924" s="6" t="str">
        <f>Sheet1!AR24</f>
        <v>@bin(x0_20);</v>
      </c>
    </row>
    <row r="925" spans="1:2">
      <c r="A925" s="6"/>
      <c r="B925" s="6" t="str">
        <f>Sheet1!AR25</f>
        <v>@bin(x1_20);</v>
      </c>
    </row>
    <row r="926" spans="1:2">
      <c r="A926" s="6"/>
      <c r="B926" s="6" t="str">
        <f>Sheet1!AR26</f>
        <v>@bin(x2_20);</v>
      </c>
    </row>
    <row r="927" spans="1:2">
      <c r="A927" s="6"/>
      <c r="B927" s="6" t="str">
        <f>Sheet1!AR27</f>
        <v>@bin(x3_20);</v>
      </c>
    </row>
    <row r="928" spans="1:2">
      <c r="A928" s="6"/>
      <c r="B928" s="6" t="str">
        <f>Sheet1!AR28</f>
        <v>@bin(x4_20);</v>
      </c>
    </row>
    <row r="929" spans="1:2">
      <c r="A929" s="6"/>
      <c r="B929" s="6" t="str">
        <f>Sheet1!AR29</f>
        <v>@bin(x5_20);</v>
      </c>
    </row>
    <row r="930" spans="1:2">
      <c r="A930" s="6"/>
      <c r="B930" s="6" t="str">
        <f>Sheet1!AR30</f>
        <v>@bin(x6_20);</v>
      </c>
    </row>
    <row r="931" spans="1:2">
      <c r="A931" s="6"/>
      <c r="B931" s="6" t="str">
        <f>Sheet1!AR31</f>
        <v>@bin(x7_20);</v>
      </c>
    </row>
    <row r="932" spans="1:2">
      <c r="A932" s="6"/>
      <c r="B932" s="6" t="str">
        <f>Sheet1!AR32</f>
        <v>@bin(x8_20);</v>
      </c>
    </row>
    <row r="933" spans="1:2">
      <c r="A933" s="6"/>
      <c r="B933" s="6" t="str">
        <f>Sheet1!AR33</f>
        <v>@bin(x9_20);</v>
      </c>
    </row>
    <row r="934" spans="1:2">
      <c r="A934" s="6"/>
      <c r="B934" s="6" t="str">
        <f>Sheet1!AR34</f>
        <v>@bin(x10_20);</v>
      </c>
    </row>
    <row r="935" spans="1:2">
      <c r="A935" s="6"/>
      <c r="B935" s="6" t="str">
        <f>Sheet1!AR35</f>
        <v>@bin(x11_20);</v>
      </c>
    </row>
    <row r="936" spans="1:2">
      <c r="A936" s="6"/>
      <c r="B936" s="6" t="str">
        <f>Sheet1!AR36</f>
        <v>@bin(x12_20);</v>
      </c>
    </row>
    <row r="937" spans="1:2">
      <c r="A937" s="6"/>
      <c r="B937" s="6" t="str">
        <f>Sheet1!AR37</f>
        <v>@bin(x13_20);</v>
      </c>
    </row>
    <row r="938" spans="1:2">
      <c r="A938" s="6"/>
      <c r="B938" s="6" t="str">
        <f>Sheet1!AR38</f>
        <v>@bin(x14_20);</v>
      </c>
    </row>
    <row r="939" spans="1:2">
      <c r="A939" s="6"/>
      <c r="B939" s="6" t="str">
        <f>Sheet1!AR39</f>
        <v>@bin(x15_20);</v>
      </c>
    </row>
    <row r="940" spans="1:2">
      <c r="A940" s="6"/>
      <c r="B940" s="6" t="str">
        <f>Sheet1!AR40</f>
        <v>@bin(x16_20);</v>
      </c>
    </row>
    <row r="941" spans="1:2">
      <c r="A941" s="6"/>
      <c r="B941" s="6" t="str">
        <f>Sheet1!AR41</f>
        <v>@bin(x17_20);</v>
      </c>
    </row>
    <row r="942" spans="1:2">
      <c r="A942" s="6"/>
      <c r="B942" s="6" t="str">
        <f>Sheet1!AR42</f>
        <v>@bin(x18_20);</v>
      </c>
    </row>
    <row r="943" spans="1:2">
      <c r="A943" s="6"/>
      <c r="B943" s="6" t="str">
        <f>Sheet1!AR43</f>
        <v>@bin(x19_20);</v>
      </c>
    </row>
    <row r="944" spans="1:2">
      <c r="A944" s="4" t="s">
        <v>43</v>
      </c>
      <c r="B944" s="3" t="s">
        <v>84</v>
      </c>
    </row>
    <row r="945" spans="1:2">
      <c r="A945" s="6"/>
      <c r="B945" s="3" t="s">
        <v>98</v>
      </c>
    </row>
    <row r="946" spans="1:2">
      <c r="A946" s="6"/>
      <c r="B946" s="3" t="s">
        <v>99</v>
      </c>
    </row>
    <row r="947" spans="1:2">
      <c r="A947" s="6"/>
      <c r="B947" s="3" t="s">
        <v>85</v>
      </c>
    </row>
    <row r="948" spans="1:2">
      <c r="A948" s="6"/>
      <c r="B948" s="3" t="s">
        <v>86</v>
      </c>
    </row>
    <row r="949" spans="1:2">
      <c r="A949" s="6"/>
      <c r="B949" s="3" t="s">
        <v>87</v>
      </c>
    </row>
    <row r="950" spans="1:2">
      <c r="A950" s="6"/>
      <c r="B950" s="3" t="s">
        <v>88</v>
      </c>
    </row>
    <row r="951" spans="1:2">
      <c r="A951" s="6"/>
      <c r="B951" s="3" t="s">
        <v>89</v>
      </c>
    </row>
    <row r="952" spans="1:2">
      <c r="A952" s="6"/>
      <c r="B952" s="3" t="s">
        <v>100</v>
      </c>
    </row>
    <row r="953" spans="1:2">
      <c r="A953" s="6"/>
      <c r="B953" s="3" t="s">
        <v>101</v>
      </c>
    </row>
    <row r="954" spans="1:2">
      <c r="B954" s="3" t="s">
        <v>90</v>
      </c>
    </row>
    <row r="955" spans="1:2">
      <c r="B955" s="3" t="s">
        <v>102</v>
      </c>
    </row>
    <row r="956" spans="1:2">
      <c r="B956" s="3" t="s">
        <v>91</v>
      </c>
    </row>
    <row r="957" spans="1:2">
      <c r="B957" s="3" t="s">
        <v>103</v>
      </c>
    </row>
    <row r="958" spans="1:2">
      <c r="B958" s="3" t="s">
        <v>104</v>
      </c>
    </row>
    <row r="959" spans="1:2">
      <c r="B959" s="3" t="s">
        <v>92</v>
      </c>
    </row>
    <row r="960" spans="1:2">
      <c r="B960" s="3" t="s">
        <v>93</v>
      </c>
    </row>
    <row r="961" spans="2:2">
      <c r="B961" s="3" t="s">
        <v>94</v>
      </c>
    </row>
    <row r="962" spans="2:2">
      <c r="B962" s="3" t="s">
        <v>95</v>
      </c>
    </row>
    <row r="963" spans="2:2">
      <c r="B963" s="3" t="s">
        <v>96</v>
      </c>
    </row>
    <row r="964" spans="2:2">
      <c r="B964" s="3" t="s">
        <v>105</v>
      </c>
    </row>
    <row r="965" spans="2:2">
      <c r="B965" s="3" t="s">
        <v>106</v>
      </c>
    </row>
    <row r="966" spans="2:2">
      <c r="B966" s="3" t="s">
        <v>97</v>
      </c>
    </row>
    <row r="967" spans="2:2">
      <c r="B967" s="3" t="s">
        <v>107</v>
      </c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1071" spans="1:1">
      <c r="A1071" s="6"/>
    </row>
    <row r="1072" spans="1:1">
      <c r="A1072" s="6"/>
    </row>
    <row r="1073" spans="1:1">
      <c r="A1073" s="6"/>
    </row>
    <row r="1074" spans="1:1">
      <c r="A1074" s="6"/>
    </row>
    <row r="1075" spans="1:1">
      <c r="A1075" s="6"/>
    </row>
    <row r="1076" spans="1:1">
      <c r="A1076" s="6"/>
    </row>
    <row r="1077" spans="1:1">
      <c r="A1077" s="6"/>
    </row>
    <row r="1078" spans="1:1">
      <c r="A1078" s="6"/>
    </row>
    <row r="1079" spans="1:1">
      <c r="A1079" s="6"/>
    </row>
    <row r="1080" spans="1:1">
      <c r="A1080" s="6"/>
    </row>
    <row r="1081" spans="1:1">
      <c r="A1081" s="6"/>
    </row>
    <row r="1082" spans="1:1">
      <c r="A1082" s="6"/>
    </row>
    <row r="1083" spans="1:1">
      <c r="A1083" s="6"/>
    </row>
    <row r="1084" spans="1:1">
      <c r="A1084" s="6"/>
    </row>
    <row r="1085" spans="1:1">
      <c r="A1085" s="6"/>
    </row>
    <row r="1086" spans="1:1">
      <c r="A1086" s="6"/>
    </row>
    <row r="1087" spans="1:1">
      <c r="A1087" s="6"/>
    </row>
    <row r="1088" spans="1:1">
      <c r="A1088" s="6"/>
    </row>
    <row r="1089" spans="1:1">
      <c r="A1089" s="6"/>
    </row>
    <row r="1090" spans="1:1">
      <c r="A1090" s="6"/>
    </row>
    <row r="1091" spans="1:1">
      <c r="A1091" s="6"/>
    </row>
    <row r="1092" spans="1:1">
      <c r="A1092" s="6"/>
    </row>
    <row r="1093" spans="1:1">
      <c r="A1093" s="6"/>
    </row>
    <row r="1094" spans="1:1">
      <c r="A1094" s="6"/>
    </row>
    <row r="1095" spans="1:1">
      <c r="A1095" s="6"/>
    </row>
    <row r="1096" spans="1:1">
      <c r="A1096" s="6"/>
    </row>
    <row r="1097" spans="1:1">
      <c r="A1097" s="6"/>
    </row>
    <row r="1098" spans="1:1">
      <c r="A1098" s="6"/>
    </row>
    <row r="1099" spans="1:1">
      <c r="A1099" s="6"/>
    </row>
    <row r="1100" spans="1:1">
      <c r="A1100" s="6"/>
    </row>
    <row r="1101" spans="1:1">
      <c r="A1101" s="6"/>
    </row>
    <row r="1102" spans="1:1">
      <c r="A1102" s="6"/>
    </row>
    <row r="1103" spans="1:1">
      <c r="A1103" s="6"/>
    </row>
    <row r="1104" spans="1:1">
      <c r="A1104" s="6"/>
    </row>
    <row r="1105" spans="1:1">
      <c r="A1105" s="6"/>
    </row>
    <row r="1106" spans="1:1">
      <c r="A1106" s="6"/>
    </row>
    <row r="1107" spans="1:1">
      <c r="A1107" s="6"/>
    </row>
    <row r="1108" spans="1:1">
      <c r="A1108" s="6"/>
    </row>
    <row r="1109" spans="1:1">
      <c r="A1109" s="6"/>
    </row>
    <row r="1110" spans="1:1">
      <c r="A1110" s="6"/>
    </row>
    <row r="1111" spans="1:1">
      <c r="A1111" s="6"/>
    </row>
    <row r="1112" spans="1:1">
      <c r="A1112" s="6"/>
    </row>
    <row r="1113" spans="1:1">
      <c r="A1113" s="6"/>
    </row>
    <row r="1114" spans="1:1">
      <c r="A1114" s="6"/>
    </row>
    <row r="1115" spans="1:1">
      <c r="A1115" s="6"/>
    </row>
    <row r="1116" spans="1:1">
      <c r="A1116" s="6"/>
    </row>
    <row r="1117" spans="1:1">
      <c r="A1117" s="6"/>
    </row>
    <row r="1118" spans="1:1">
      <c r="A1118" s="6"/>
    </row>
    <row r="1119" spans="1:1">
      <c r="A1119" s="6"/>
    </row>
    <row r="1120" spans="1:1">
      <c r="A1120" s="6"/>
    </row>
    <row r="1121" spans="1:1">
      <c r="A1121" s="6"/>
    </row>
    <row r="1122" spans="1:1">
      <c r="A1122" s="6"/>
    </row>
    <row r="1123" spans="1:1">
      <c r="A1123" s="6"/>
    </row>
    <row r="1124" spans="1:1">
      <c r="A1124" s="6"/>
    </row>
    <row r="1125" spans="1:1">
      <c r="A1125" s="6"/>
    </row>
    <row r="1126" spans="1:1">
      <c r="A1126" s="6"/>
    </row>
    <row r="1127" spans="1:1">
      <c r="A1127" s="6"/>
    </row>
    <row r="1128" spans="1:1">
      <c r="A1128" s="6"/>
    </row>
    <row r="1129" spans="1:1">
      <c r="A1129" s="6"/>
    </row>
    <row r="1130" spans="1:1">
      <c r="A1130" s="6"/>
    </row>
    <row r="1131" spans="1:1">
      <c r="A1131" s="6"/>
    </row>
    <row r="1132" spans="1:1">
      <c r="A1132" s="6"/>
    </row>
    <row r="1133" spans="1:1">
      <c r="A1133" s="6"/>
    </row>
    <row r="1134" spans="1:1">
      <c r="A1134" s="6" t="s">
        <v>33</v>
      </c>
    </row>
    <row r="1135" spans="1:1">
      <c r="A1135" s="6"/>
    </row>
    <row r="1136" spans="1:1">
      <c r="A1136" s="6"/>
    </row>
    <row r="1137" spans="1:1">
      <c r="A1137" s="6"/>
    </row>
    <row r="1138" spans="1:1">
      <c r="A1138" s="6"/>
    </row>
    <row r="1139" spans="1:1">
      <c r="A1139" s="6"/>
    </row>
    <row r="1140" spans="1:1">
      <c r="A1140" s="6"/>
    </row>
    <row r="1141" spans="1:1">
      <c r="A1141" s="6"/>
    </row>
    <row r="1142" spans="1:1">
      <c r="A1142" s="6"/>
    </row>
    <row r="1143" spans="1:1">
      <c r="A1143" s="6"/>
    </row>
    <row r="1144" spans="1:1">
      <c r="A1144" s="6"/>
    </row>
    <row r="1145" spans="1:1">
      <c r="A1145" s="6"/>
    </row>
    <row r="1146" spans="1:1">
      <c r="A1146" s="6"/>
    </row>
    <row r="1147" spans="1:1">
      <c r="A1147" s="6"/>
    </row>
    <row r="1148" spans="1:1">
      <c r="A1148" s="6"/>
    </row>
    <row r="1149" spans="1:1">
      <c r="A1149" s="6"/>
    </row>
    <row r="1150" spans="1:1">
      <c r="A1150" s="6"/>
    </row>
    <row r="1151" spans="1:1">
      <c r="A1151" s="6"/>
    </row>
    <row r="1152" spans="1:1">
      <c r="A1152" s="6"/>
    </row>
    <row r="1153" spans="1:1">
      <c r="A1153" s="6"/>
    </row>
    <row r="1154" spans="1:1">
      <c r="A1154" s="6"/>
    </row>
    <row r="1155" spans="1:1">
      <c r="A1155" s="6"/>
    </row>
    <row r="1156" spans="1:1">
      <c r="A1156" s="6"/>
    </row>
    <row r="1157" spans="1:1">
      <c r="A1157" s="6"/>
    </row>
    <row r="1158" spans="1:1">
      <c r="A1158" s="6"/>
    </row>
    <row r="1159" spans="1:1">
      <c r="A1159" s="6"/>
    </row>
    <row r="1160" spans="1:1">
      <c r="A1160" s="6"/>
    </row>
    <row r="1161" spans="1:1">
      <c r="A1161" s="6"/>
    </row>
    <row r="1162" spans="1:1">
      <c r="A1162" s="6"/>
    </row>
    <row r="1163" spans="1:1">
      <c r="A1163" s="6"/>
    </row>
    <row r="1164" spans="1:1">
      <c r="A1164" s="6"/>
    </row>
    <row r="1165" spans="1:1">
      <c r="A1165" s="6"/>
    </row>
    <row r="1166" spans="1:1">
      <c r="A1166" s="6"/>
    </row>
    <row r="1167" spans="1:1">
      <c r="A1167" s="6"/>
    </row>
    <row r="1168" spans="1:1">
      <c r="A1168" s="6"/>
    </row>
    <row r="1169" spans="1:1">
      <c r="A1169" s="6"/>
    </row>
    <row r="1170" spans="1:1">
      <c r="A1170" s="6"/>
    </row>
    <row r="1171" spans="1:1">
      <c r="A1171" s="6"/>
    </row>
    <row r="1172" spans="1:1">
      <c r="A1172" s="6"/>
    </row>
    <row r="1173" spans="1:1">
      <c r="A1173" s="6"/>
    </row>
    <row r="1174" spans="1:1">
      <c r="A1174" s="6"/>
    </row>
    <row r="1175" spans="1:1">
      <c r="A1175" s="6"/>
    </row>
    <row r="1176" spans="1:1">
      <c r="A1176" s="6"/>
    </row>
    <row r="1177" spans="1:1">
      <c r="A1177" s="6"/>
    </row>
    <row r="1178" spans="1:1">
      <c r="A1178" s="6"/>
    </row>
    <row r="1179" spans="1:1">
      <c r="A1179" s="6"/>
    </row>
    <row r="1180" spans="1:1">
      <c r="A1180" s="6"/>
    </row>
    <row r="1181" spans="1:1">
      <c r="A1181" s="6"/>
    </row>
    <row r="1182" spans="1:1">
      <c r="A1182" s="6"/>
    </row>
    <row r="1183" spans="1:1">
      <c r="A1183" s="6"/>
    </row>
    <row r="1184" spans="1:1">
      <c r="A1184" s="6"/>
    </row>
    <row r="1185" spans="1:1">
      <c r="A1185" s="6"/>
    </row>
    <row r="1186" spans="1:1">
      <c r="A1186" s="6"/>
    </row>
    <row r="1187" spans="1:1">
      <c r="A1187" s="6"/>
    </row>
    <row r="1188" spans="1:1">
      <c r="A1188" s="6"/>
    </row>
    <row r="1189" spans="1:1">
      <c r="A1189" s="6"/>
    </row>
    <row r="1190" spans="1:1">
      <c r="A1190" s="6"/>
    </row>
    <row r="1191" spans="1:1">
      <c r="A1191" s="6"/>
    </row>
    <row r="1192" spans="1:1">
      <c r="A1192" s="6"/>
    </row>
    <row r="1193" spans="1:1">
      <c r="A1193" s="6"/>
    </row>
    <row r="1194" spans="1:1">
      <c r="A1194" s="6"/>
    </row>
    <row r="1195" spans="1:1">
      <c r="A1195" s="6"/>
    </row>
    <row r="1196" spans="1:1">
      <c r="A1196" s="6"/>
    </row>
    <row r="1197" spans="1:1">
      <c r="A1197" s="6"/>
    </row>
    <row r="1198" spans="1:1">
      <c r="A1198" s="6"/>
    </row>
    <row r="1199" spans="1:1">
      <c r="A1199" s="6"/>
    </row>
    <row r="1200" spans="1:1">
      <c r="A1200" s="6"/>
    </row>
    <row r="1201" spans="1:1">
      <c r="A1201" s="6"/>
    </row>
    <row r="1202" spans="1:1">
      <c r="A1202" s="6"/>
    </row>
    <row r="1203" spans="1:1">
      <c r="A1203" s="6"/>
    </row>
    <row r="1204" spans="1:1">
      <c r="A1204" s="6"/>
    </row>
    <row r="1205" spans="1:1">
      <c r="A1205" s="6"/>
    </row>
    <row r="1206" spans="1:1">
      <c r="A1206" s="6"/>
    </row>
    <row r="1207" spans="1:1">
      <c r="A1207" s="6"/>
    </row>
    <row r="1208" spans="1:1">
      <c r="A1208" s="6"/>
    </row>
    <row r="1209" spans="1:1">
      <c r="A1209" s="6"/>
    </row>
    <row r="1210" spans="1:1">
      <c r="A1210" s="6"/>
    </row>
    <row r="1211" spans="1:1">
      <c r="A1211" s="6"/>
    </row>
    <row r="1212" spans="1:1">
      <c r="A1212" s="6"/>
    </row>
    <row r="1213" spans="1:1">
      <c r="A1213" s="6"/>
    </row>
    <row r="1214" spans="1:1">
      <c r="A1214" s="6"/>
    </row>
    <row r="1215" spans="1:1">
      <c r="A1215" s="6"/>
    </row>
    <row r="1216" spans="1:1">
      <c r="A1216" s="6"/>
    </row>
    <row r="1217" spans="1:1">
      <c r="A1217" s="6"/>
    </row>
    <row r="1218" spans="1:1">
      <c r="A1218" s="6"/>
    </row>
    <row r="1219" spans="1:1">
      <c r="A1219" s="6"/>
    </row>
    <row r="1220" spans="1:1">
      <c r="A1220" s="6"/>
    </row>
    <row r="1221" spans="1:1">
      <c r="A1221" s="6"/>
    </row>
    <row r="1222" spans="1:1">
      <c r="A1222" s="6"/>
    </row>
    <row r="1223" spans="1:1">
      <c r="A1223" s="6"/>
    </row>
    <row r="1224" spans="1:1">
      <c r="A1224" s="6"/>
    </row>
    <row r="1225" spans="1:1">
      <c r="A1225" s="6"/>
    </row>
    <row r="1226" spans="1:1">
      <c r="A1226" s="6"/>
    </row>
    <row r="1227" spans="1:1">
      <c r="A1227" s="6"/>
    </row>
    <row r="1228" spans="1:1">
      <c r="A1228" s="6"/>
    </row>
    <row r="1229" spans="1:1">
      <c r="A1229" s="6"/>
    </row>
    <row r="1230" spans="1:1">
      <c r="A1230" s="6"/>
    </row>
    <row r="1231" spans="1:1">
      <c r="A1231" s="6"/>
    </row>
    <row r="1232" spans="1:1">
      <c r="A1232" s="6"/>
    </row>
    <row r="1233" spans="1:1">
      <c r="A1233" s="6"/>
    </row>
    <row r="1234" spans="1:1">
      <c r="A1234" s="6"/>
    </row>
    <row r="1235" spans="1:1">
      <c r="A1235" s="6"/>
    </row>
    <row r="1236" spans="1:1">
      <c r="A1236" s="6"/>
    </row>
    <row r="1237" spans="1:1">
      <c r="A1237" s="6"/>
    </row>
    <row r="1238" spans="1:1">
      <c r="A1238" s="6"/>
    </row>
    <row r="1239" spans="1:1">
      <c r="A1239" s="6"/>
    </row>
    <row r="1240" spans="1:1">
      <c r="A1240" s="6"/>
    </row>
    <row r="1241" spans="1:1">
      <c r="A1241" s="6"/>
    </row>
    <row r="1242" spans="1:1">
      <c r="A1242" s="6"/>
    </row>
    <row r="1243" spans="1:1">
      <c r="A1243" s="6"/>
    </row>
    <row r="1244" spans="1:1">
      <c r="A1244" s="6"/>
    </row>
    <row r="1245" spans="1:1">
      <c r="A1245" s="6"/>
    </row>
    <row r="1246" spans="1:1">
      <c r="A1246" s="6"/>
    </row>
    <row r="1247" spans="1:1">
      <c r="A1247" s="6"/>
    </row>
  </sheetData>
  <pageMargins left="0.7" right="0.7" top="0.75" bottom="0.75" header="0.3" footer="0.3"/>
  <pageSetup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8"/>
  <sheetViews>
    <sheetView workbookViewId="0">
      <selection sqref="A1:K20"/>
    </sheetView>
  </sheetViews>
  <sheetFormatPr defaultRowHeight="15"/>
  <cols>
    <col min="1" max="1" width="7.28515625" customWidth="1"/>
    <col min="2" max="2" width="7" customWidth="1"/>
    <col min="3" max="3" width="7.42578125" customWidth="1"/>
    <col min="4" max="4" width="6.7109375" customWidth="1"/>
    <col min="5" max="6" width="7.28515625" customWidth="1"/>
    <col min="7" max="7" width="7.140625" customWidth="1"/>
    <col min="8" max="8" width="6.85546875" customWidth="1"/>
    <col min="9" max="9" width="7.5703125" customWidth="1"/>
    <col min="10" max="10" width="9.140625" customWidth="1"/>
    <col min="11" max="11" width="12.5703125" customWidth="1"/>
    <col min="15" max="15" width="5.42578125" customWidth="1"/>
    <col min="16" max="20" width="6.42578125" customWidth="1"/>
    <col min="21" max="21" width="6.85546875" customWidth="1"/>
  </cols>
  <sheetData>
    <row r="1" spans="1:22">
      <c r="A1" s="14" t="s">
        <v>44</v>
      </c>
      <c r="B1">
        <v>50</v>
      </c>
      <c r="C1">
        <v>0</v>
      </c>
      <c r="G1" s="31" t="s">
        <v>64</v>
      </c>
      <c r="H1" s="31">
        <v>50</v>
      </c>
      <c r="I1" s="31">
        <v>0</v>
      </c>
      <c r="J1" s="31"/>
      <c r="K1" s="31"/>
      <c r="L1" s="1">
        <f>Sheet2!A2</f>
        <v>1</v>
      </c>
      <c r="M1" s="1">
        <f>Sheet2!B2</f>
        <v>50</v>
      </c>
      <c r="N1" s="22">
        <f>Sheet2!C2</f>
        <v>60</v>
      </c>
    </row>
    <row r="2" spans="1:22">
      <c r="A2" s="23" t="s">
        <v>45</v>
      </c>
      <c r="B2" s="24">
        <v>280</v>
      </c>
      <c r="C2" s="24">
        <v>0</v>
      </c>
      <c r="D2" s="24"/>
      <c r="E2" s="24"/>
      <c r="F2" s="24"/>
      <c r="G2" s="32" t="s">
        <v>65</v>
      </c>
      <c r="H2" s="32">
        <v>40</v>
      </c>
      <c r="I2" s="32">
        <v>0</v>
      </c>
      <c r="J2" s="32"/>
      <c r="K2" s="32"/>
      <c r="L2" s="25">
        <f>Sheet2!A3</f>
        <v>2</v>
      </c>
      <c r="M2" s="25">
        <f>Sheet2!B3</f>
        <v>40</v>
      </c>
      <c r="N2" s="1">
        <f>Sheet2!C3</f>
        <v>110</v>
      </c>
    </row>
    <row r="3" spans="1:22">
      <c r="A3" s="6" t="s">
        <v>46</v>
      </c>
      <c r="B3">
        <v>140</v>
      </c>
      <c r="C3">
        <v>0</v>
      </c>
      <c r="G3" s="31" t="s">
        <v>66</v>
      </c>
      <c r="H3" s="34">
        <v>130</v>
      </c>
      <c r="I3" s="31">
        <v>0</v>
      </c>
      <c r="J3" s="31"/>
      <c r="K3" s="31">
        <v>75</v>
      </c>
      <c r="L3" s="1">
        <f>Sheet2!A4</f>
        <v>3</v>
      </c>
      <c r="M3" s="1">
        <f>Sheet2!B4</f>
        <v>50</v>
      </c>
      <c r="N3" s="2">
        <f>Sheet2!C4</f>
        <v>40</v>
      </c>
    </row>
    <row r="4" spans="1:22">
      <c r="A4" s="23" t="s">
        <v>47</v>
      </c>
      <c r="B4" s="24">
        <v>210</v>
      </c>
      <c r="C4" s="24">
        <v>0</v>
      </c>
      <c r="D4" s="24"/>
      <c r="E4" s="24"/>
      <c r="F4" s="24"/>
      <c r="G4" s="32" t="s">
        <v>67</v>
      </c>
      <c r="H4" s="34">
        <v>200</v>
      </c>
      <c r="I4" s="32">
        <v>0</v>
      </c>
      <c r="J4" s="32"/>
      <c r="K4" s="32">
        <v>145</v>
      </c>
      <c r="L4" s="25">
        <f>Sheet2!A5</f>
        <v>4</v>
      </c>
      <c r="M4" s="25">
        <f>Sheet2!B5</f>
        <v>60</v>
      </c>
      <c r="N4" s="2">
        <f>Sheet2!C5</f>
        <v>40</v>
      </c>
    </row>
    <row r="5" spans="1:22">
      <c r="A5" s="6" t="s">
        <v>48</v>
      </c>
      <c r="B5">
        <v>15</v>
      </c>
      <c r="C5">
        <v>0</v>
      </c>
      <c r="G5" s="31" t="s">
        <v>68</v>
      </c>
      <c r="H5" s="31">
        <v>15</v>
      </c>
      <c r="I5" s="31">
        <v>0</v>
      </c>
      <c r="J5" s="31"/>
      <c r="K5" s="31"/>
      <c r="L5" s="1">
        <f>Sheet2!A6</f>
        <v>5</v>
      </c>
      <c r="M5" s="1">
        <f>Sheet2!B6</f>
        <v>15</v>
      </c>
      <c r="N5" s="11">
        <f>Sheet2!C6</f>
        <v>20</v>
      </c>
    </row>
    <row r="6" spans="1:22">
      <c r="A6" s="23" t="s">
        <v>49</v>
      </c>
      <c r="B6" s="24">
        <v>335</v>
      </c>
      <c r="C6" s="24">
        <v>0</v>
      </c>
      <c r="D6" s="24"/>
      <c r="E6" s="24"/>
      <c r="F6" s="24"/>
      <c r="G6" s="32" t="s">
        <v>69</v>
      </c>
      <c r="H6" s="34">
        <v>140</v>
      </c>
      <c r="I6" s="32">
        <v>0</v>
      </c>
      <c r="J6" s="32"/>
      <c r="K6" s="32">
        <v>55</v>
      </c>
      <c r="L6" s="25">
        <f>Sheet2!A7</f>
        <v>6</v>
      </c>
      <c r="M6" s="25">
        <f>Sheet2!B7</f>
        <v>35</v>
      </c>
      <c r="N6" s="22">
        <f>Sheet2!C7</f>
        <v>60</v>
      </c>
      <c r="P6" s="5"/>
      <c r="Q6" s="5"/>
      <c r="R6" s="5"/>
      <c r="S6" s="6"/>
      <c r="T6" s="6"/>
      <c r="U6" s="6"/>
    </row>
    <row r="7" spans="1:22">
      <c r="A7" s="6" t="s">
        <v>50</v>
      </c>
      <c r="B7">
        <v>205</v>
      </c>
      <c r="C7">
        <v>0</v>
      </c>
      <c r="G7" s="31" t="s">
        <v>70</v>
      </c>
      <c r="H7" s="31">
        <v>45</v>
      </c>
      <c r="I7" s="31">
        <v>0</v>
      </c>
      <c r="J7" s="31"/>
      <c r="K7" s="31"/>
      <c r="L7" s="1">
        <f>Sheet2!A8</f>
        <v>7</v>
      </c>
      <c r="M7" s="1">
        <f>Sheet2!B8</f>
        <v>45</v>
      </c>
      <c r="N7" s="11">
        <f>Sheet2!C8</f>
        <v>100</v>
      </c>
      <c r="P7" s="5"/>
      <c r="Q7" s="5"/>
      <c r="R7" s="5"/>
      <c r="S7" s="6"/>
      <c r="T7" s="6"/>
      <c r="U7" s="6"/>
      <c r="V7" s="6"/>
    </row>
    <row r="8" spans="1:22">
      <c r="A8" s="23" t="s">
        <v>51</v>
      </c>
      <c r="B8" s="24">
        <v>312</v>
      </c>
      <c r="C8" s="24">
        <v>0</v>
      </c>
      <c r="D8" s="24"/>
      <c r="E8" s="24"/>
      <c r="F8" s="24"/>
      <c r="G8" s="32" t="s">
        <v>71</v>
      </c>
      <c r="H8" s="32">
        <v>10</v>
      </c>
      <c r="I8" s="32">
        <v>0</v>
      </c>
      <c r="J8" s="32"/>
      <c r="K8" s="32"/>
      <c r="L8" s="25">
        <f>Sheet2!A9</f>
        <v>8</v>
      </c>
      <c r="M8" s="25">
        <f>Sheet2!B9</f>
        <v>10</v>
      </c>
      <c r="N8" s="11">
        <v>22</v>
      </c>
      <c r="P8" s="5"/>
      <c r="Q8" s="5"/>
      <c r="R8" s="6"/>
      <c r="S8" s="6"/>
      <c r="T8" s="6"/>
      <c r="U8" s="6"/>
      <c r="V8" s="6"/>
    </row>
    <row r="9" spans="1:22">
      <c r="A9" s="6" t="s">
        <v>52</v>
      </c>
      <c r="B9">
        <v>90</v>
      </c>
      <c r="C9">
        <v>0</v>
      </c>
      <c r="G9" s="31" t="s">
        <v>72</v>
      </c>
      <c r="H9" s="34">
        <v>80</v>
      </c>
      <c r="I9" s="31">
        <v>0</v>
      </c>
      <c r="J9" s="31"/>
      <c r="K9" s="31">
        <v>25</v>
      </c>
      <c r="L9" s="1">
        <f>Sheet2!A10</f>
        <v>9</v>
      </c>
      <c r="M9" s="1">
        <f>Sheet2!B10</f>
        <v>25</v>
      </c>
      <c r="N9" s="2">
        <f>Sheet2!C10</f>
        <v>40</v>
      </c>
      <c r="P9" s="5"/>
      <c r="Q9" s="5"/>
      <c r="R9" s="5"/>
      <c r="S9" s="5"/>
      <c r="T9" s="5"/>
      <c r="U9" s="5"/>
    </row>
    <row r="10" spans="1:22">
      <c r="A10" s="23" t="s">
        <v>53</v>
      </c>
      <c r="B10" s="24">
        <v>395</v>
      </c>
      <c r="C10" s="24">
        <v>0</v>
      </c>
      <c r="D10" s="24"/>
      <c r="E10" s="24"/>
      <c r="F10" s="24"/>
      <c r="G10" s="32" t="s">
        <v>73</v>
      </c>
      <c r="H10" s="34">
        <v>200</v>
      </c>
      <c r="I10" s="32">
        <v>0</v>
      </c>
      <c r="J10" s="32"/>
      <c r="K10" s="32">
        <v>115</v>
      </c>
      <c r="L10" s="25">
        <f>Sheet2!A11</f>
        <v>10</v>
      </c>
      <c r="M10" s="25">
        <f>Sheet2!B11</f>
        <v>60</v>
      </c>
      <c r="N10" s="22">
        <f>Sheet2!C11</f>
        <v>60</v>
      </c>
    </row>
    <row r="11" spans="1:22">
      <c r="A11" s="6" t="s">
        <v>54</v>
      </c>
      <c r="B11" s="5">
        <v>65</v>
      </c>
      <c r="C11" s="5">
        <v>0</v>
      </c>
      <c r="D11" s="5"/>
      <c r="E11" s="5"/>
      <c r="F11" s="5"/>
      <c r="G11" s="31" t="s">
        <v>74</v>
      </c>
      <c r="H11" s="31">
        <v>50</v>
      </c>
      <c r="I11" s="31">
        <v>0</v>
      </c>
      <c r="J11" s="31"/>
      <c r="K11" s="31"/>
      <c r="L11" s="11">
        <f>Sheet2!A12</f>
        <v>11</v>
      </c>
      <c r="M11" s="11">
        <f>Sheet2!B12</f>
        <v>50</v>
      </c>
      <c r="N11" s="11">
        <f>Sheet2!C12</f>
        <v>35</v>
      </c>
    </row>
    <row r="12" spans="1:22">
      <c r="A12" s="23" t="s">
        <v>55</v>
      </c>
      <c r="B12" s="24">
        <v>250</v>
      </c>
      <c r="C12" s="24">
        <v>0</v>
      </c>
      <c r="D12" s="24"/>
      <c r="E12" s="24"/>
      <c r="F12" s="24"/>
      <c r="G12" s="32" t="s">
        <v>75</v>
      </c>
      <c r="H12" s="32">
        <v>40</v>
      </c>
      <c r="I12" s="32">
        <v>0</v>
      </c>
      <c r="J12" s="32"/>
      <c r="K12" s="32"/>
      <c r="L12" s="25">
        <f>Sheet2!A13</f>
        <v>12</v>
      </c>
      <c r="M12" s="25">
        <f>Sheet2!B13</f>
        <v>40</v>
      </c>
      <c r="N12" s="11">
        <f>Sheet2!C13</f>
        <v>45</v>
      </c>
    </row>
    <row r="13" spans="1:22">
      <c r="A13" s="6" t="s">
        <v>56</v>
      </c>
      <c r="B13" s="5">
        <v>280</v>
      </c>
      <c r="C13" s="5">
        <v>0</v>
      </c>
      <c r="D13" s="5"/>
      <c r="E13" s="5"/>
      <c r="F13" s="5"/>
      <c r="G13" s="31" t="s">
        <v>76</v>
      </c>
      <c r="H13" s="31">
        <v>30</v>
      </c>
      <c r="I13" s="31">
        <v>0</v>
      </c>
      <c r="J13" s="31"/>
      <c r="K13" s="31"/>
      <c r="L13" s="11">
        <f>Sheet2!A14</f>
        <v>13</v>
      </c>
      <c r="M13" s="11">
        <f>Sheet2!B14</f>
        <v>30</v>
      </c>
      <c r="N13" s="11">
        <f>Sheet2!C14</f>
        <v>55</v>
      </c>
    </row>
    <row r="14" spans="1:22">
      <c r="A14" s="23" t="s">
        <v>57</v>
      </c>
      <c r="B14" s="24">
        <v>300</v>
      </c>
      <c r="C14" s="24">
        <v>0</v>
      </c>
      <c r="D14" s="24"/>
      <c r="E14" s="24"/>
      <c r="F14" s="24"/>
      <c r="G14" s="32" t="s">
        <v>77</v>
      </c>
      <c r="H14" s="34">
        <v>105</v>
      </c>
      <c r="I14" s="32">
        <v>0</v>
      </c>
      <c r="J14" s="32"/>
      <c r="K14" s="32">
        <v>20</v>
      </c>
      <c r="L14" s="25">
        <f>Sheet2!A15</f>
        <v>14</v>
      </c>
      <c r="M14" s="25">
        <f>Sheet2!B15</f>
        <v>20</v>
      </c>
      <c r="N14" s="22">
        <f>Sheet2!C15</f>
        <v>60</v>
      </c>
    </row>
    <row r="15" spans="1:22">
      <c r="A15" s="6" t="s">
        <v>58</v>
      </c>
      <c r="B15" s="5">
        <v>60</v>
      </c>
      <c r="C15" s="5">
        <v>0</v>
      </c>
      <c r="D15" s="5"/>
      <c r="E15" s="5"/>
      <c r="F15" s="5"/>
      <c r="G15" s="31" t="s">
        <v>78</v>
      </c>
      <c r="H15" s="31">
        <v>10</v>
      </c>
      <c r="I15" s="31">
        <v>0</v>
      </c>
      <c r="J15" s="31"/>
      <c r="K15" s="31"/>
      <c r="L15" s="11">
        <f>Sheet2!A16</f>
        <v>15</v>
      </c>
      <c r="M15" s="11">
        <f>Sheet2!B16</f>
        <v>10</v>
      </c>
      <c r="N15" s="11">
        <f>Sheet2!C16</f>
        <v>75</v>
      </c>
      <c r="R15" t="s">
        <v>108</v>
      </c>
    </row>
    <row r="16" spans="1:22">
      <c r="A16" s="23" t="s">
        <v>59</v>
      </c>
      <c r="B16" s="24">
        <v>115</v>
      </c>
      <c r="C16" s="24">
        <v>0</v>
      </c>
      <c r="D16" s="24"/>
      <c r="E16" s="24"/>
      <c r="F16" s="24"/>
      <c r="G16" s="32" t="s">
        <v>79</v>
      </c>
      <c r="H16" s="32">
        <v>55</v>
      </c>
      <c r="I16" s="32">
        <v>0</v>
      </c>
      <c r="J16" s="32"/>
      <c r="K16" s="32"/>
      <c r="L16" s="25">
        <f>Sheet2!A17</f>
        <v>16</v>
      </c>
      <c r="M16" s="25">
        <f>Sheet2!B17</f>
        <v>55</v>
      </c>
      <c r="N16" s="11">
        <f>Sheet2!C17</f>
        <v>85</v>
      </c>
    </row>
    <row r="17" spans="1:17">
      <c r="A17" s="6" t="s">
        <v>60</v>
      </c>
      <c r="B17" s="5">
        <v>160</v>
      </c>
      <c r="C17" s="5">
        <v>0</v>
      </c>
      <c r="D17" s="5"/>
      <c r="E17" s="5"/>
      <c r="F17" s="5"/>
      <c r="G17" s="31" t="s">
        <v>80</v>
      </c>
      <c r="H17" s="31">
        <v>45</v>
      </c>
      <c r="I17" s="31">
        <v>0</v>
      </c>
      <c r="J17" s="31"/>
      <c r="K17" s="31"/>
      <c r="L17" s="11">
        <f>Sheet2!A18</f>
        <v>17</v>
      </c>
      <c r="M17" s="11">
        <f>Sheet2!B18</f>
        <v>45</v>
      </c>
      <c r="N17" s="11">
        <f>Sheet2!C18</f>
        <v>95</v>
      </c>
    </row>
    <row r="18" spans="1:17">
      <c r="A18" s="23" t="s">
        <v>61</v>
      </c>
      <c r="B18" s="24">
        <v>240</v>
      </c>
      <c r="C18" s="24">
        <v>0</v>
      </c>
      <c r="D18" s="24"/>
      <c r="E18" s="24"/>
      <c r="F18" s="24"/>
      <c r="G18" s="32" t="s">
        <v>81</v>
      </c>
      <c r="H18" s="32">
        <v>35</v>
      </c>
      <c r="I18" s="32">
        <v>0</v>
      </c>
      <c r="J18" s="32"/>
      <c r="K18" s="32"/>
      <c r="L18" s="25">
        <f>Sheet2!A19</f>
        <v>18</v>
      </c>
      <c r="M18" s="25">
        <f>Sheet2!B19</f>
        <v>35</v>
      </c>
      <c r="N18" s="11">
        <f>Sheet2!C19</f>
        <v>105</v>
      </c>
    </row>
    <row r="19" spans="1:17">
      <c r="A19" s="6" t="s">
        <v>62</v>
      </c>
      <c r="B19" s="5">
        <v>302</v>
      </c>
      <c r="C19" s="5">
        <v>0</v>
      </c>
      <c r="D19" s="5"/>
      <c r="E19" s="5"/>
      <c r="F19" s="5"/>
      <c r="G19" s="31" t="s">
        <v>82</v>
      </c>
      <c r="H19" s="31">
        <v>22</v>
      </c>
      <c r="I19" s="31">
        <v>0</v>
      </c>
      <c r="J19" s="31"/>
      <c r="K19" s="31"/>
      <c r="L19" s="11">
        <f>Sheet2!A20</f>
        <v>19</v>
      </c>
      <c r="M19" s="11">
        <f>Sheet2!B20</f>
        <v>22</v>
      </c>
      <c r="N19" s="11">
        <f>Sheet2!C20</f>
        <v>115</v>
      </c>
    </row>
    <row r="20" spans="1:17">
      <c r="A20" s="23" t="s">
        <v>63</v>
      </c>
      <c r="B20" s="24">
        <v>150</v>
      </c>
      <c r="C20" s="24">
        <v>0</v>
      </c>
      <c r="D20" s="24"/>
      <c r="E20" s="24"/>
      <c r="F20" s="24"/>
      <c r="G20" s="32" t="s">
        <v>83</v>
      </c>
      <c r="H20" s="34">
        <v>140</v>
      </c>
      <c r="I20" s="32">
        <v>0</v>
      </c>
      <c r="J20" s="32"/>
      <c r="K20" s="32">
        <v>85</v>
      </c>
      <c r="L20" s="25">
        <f>Sheet2!A21</f>
        <v>20</v>
      </c>
      <c r="M20" s="25">
        <f>Sheet2!B21</f>
        <v>10</v>
      </c>
      <c r="N20" s="2">
        <f>Sheet2!C21</f>
        <v>40</v>
      </c>
    </row>
    <row r="21" spans="1:17">
      <c r="B21" s="8"/>
      <c r="G21" s="31"/>
      <c r="H21" s="31"/>
      <c r="I21" s="31"/>
      <c r="J21" s="31"/>
      <c r="K21" s="31"/>
    </row>
    <row r="22" spans="1:17">
      <c r="B22" s="8"/>
      <c r="F22">
        <v>1</v>
      </c>
      <c r="G22" s="31">
        <v>15</v>
      </c>
      <c r="H22" s="31">
        <v>16</v>
      </c>
      <c r="I22" s="31">
        <v>17</v>
      </c>
      <c r="J22" s="31">
        <v>7</v>
      </c>
      <c r="K22" s="31">
        <v>18</v>
      </c>
      <c r="L22" s="31">
        <v>2</v>
      </c>
      <c r="M22" s="31">
        <v>19</v>
      </c>
      <c r="N22" s="31">
        <v>8</v>
      </c>
      <c r="O22" s="31"/>
      <c r="P22" s="31"/>
      <c r="Q22" s="31"/>
    </row>
    <row r="23" spans="1:17">
      <c r="B23" s="8"/>
      <c r="F23">
        <v>5</v>
      </c>
      <c r="G23">
        <v>11</v>
      </c>
      <c r="H23" s="31">
        <v>9</v>
      </c>
      <c r="I23" s="31">
        <v>3</v>
      </c>
      <c r="J23">
        <v>20</v>
      </c>
      <c r="K23">
        <v>4</v>
      </c>
      <c r="L23">
        <v>12</v>
      </c>
      <c r="M23">
        <v>13</v>
      </c>
      <c r="N23">
        <v>14</v>
      </c>
      <c r="O23">
        <v>6</v>
      </c>
      <c r="P23">
        <v>10</v>
      </c>
    </row>
    <row r="24" spans="1:17">
      <c r="B24" s="8"/>
    </row>
    <row r="25" spans="1:17">
      <c r="B25" s="8"/>
    </row>
    <row r="26" spans="1:17">
      <c r="B26" s="8"/>
    </row>
    <row r="27" spans="1:17">
      <c r="B27" s="8"/>
    </row>
    <row r="28" spans="1:17">
      <c r="B28" s="8"/>
    </row>
    <row r="29" spans="1:17">
      <c r="B29" s="8"/>
    </row>
    <row r="30" spans="1:17">
      <c r="B30" s="8"/>
    </row>
    <row r="31" spans="1:17">
      <c r="B31" s="5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>
      <c r="A133" s="6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  <row r="186" spans="1:1">
      <c r="A186" s="6"/>
    </row>
    <row r="187" spans="1:1">
      <c r="A187" s="6"/>
    </row>
    <row r="188" spans="1:1">
      <c r="A188" s="6"/>
    </row>
    <row r="189" spans="1:1">
      <c r="A189" s="6"/>
    </row>
    <row r="190" spans="1:1">
      <c r="A190" s="6"/>
    </row>
    <row r="191" spans="1:1">
      <c r="A191" s="6"/>
    </row>
    <row r="192" spans="1:1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  <row r="200" spans="1:1">
      <c r="A200" s="6"/>
    </row>
    <row r="201" spans="1:1">
      <c r="A201" s="6"/>
    </row>
    <row r="202" spans="1:1">
      <c r="A202" s="6"/>
    </row>
    <row r="203" spans="1:1">
      <c r="A203" s="6"/>
    </row>
    <row r="204" spans="1:1">
      <c r="A204" s="6"/>
    </row>
    <row r="205" spans="1:1">
      <c r="A205" s="6"/>
    </row>
    <row r="206" spans="1:1">
      <c r="A206" s="6"/>
    </row>
    <row r="207" spans="1:1">
      <c r="A207" s="6"/>
    </row>
    <row r="208" spans="1:1">
      <c r="A208" s="6"/>
    </row>
    <row r="209" spans="1:1">
      <c r="A209" s="6"/>
    </row>
    <row r="210" spans="1:1">
      <c r="A210" s="6"/>
    </row>
    <row r="211" spans="1:1">
      <c r="A211" s="6"/>
    </row>
    <row r="212" spans="1:1">
      <c r="A212" s="6"/>
    </row>
    <row r="213" spans="1:1">
      <c r="A213" s="6"/>
    </row>
    <row r="214" spans="1:1">
      <c r="A214" s="6"/>
    </row>
    <row r="215" spans="1:1">
      <c r="A215" s="6"/>
    </row>
    <row r="216" spans="1:1">
      <c r="A216" s="6"/>
    </row>
    <row r="217" spans="1:1">
      <c r="A217" s="6"/>
    </row>
    <row r="218" spans="1:1">
      <c r="A218" s="6"/>
    </row>
    <row r="219" spans="1:1">
      <c r="A219" s="6"/>
    </row>
    <row r="220" spans="1:1">
      <c r="A220" s="6"/>
    </row>
    <row r="221" spans="1:1">
      <c r="A221" s="6"/>
    </row>
    <row r="222" spans="1:1">
      <c r="A222" s="6"/>
    </row>
    <row r="223" spans="1:1">
      <c r="A223" s="6"/>
    </row>
    <row r="224" spans="1:1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  <row r="241" spans="1:1">
      <c r="A241" s="6"/>
    </row>
    <row r="242" spans="1:1">
      <c r="A242" s="6"/>
    </row>
    <row r="243" spans="1:1">
      <c r="A243" s="6"/>
    </row>
    <row r="244" spans="1:1">
      <c r="A244" s="6"/>
    </row>
    <row r="245" spans="1:1">
      <c r="A245" s="6"/>
    </row>
    <row r="246" spans="1:1">
      <c r="A246" s="6"/>
    </row>
    <row r="247" spans="1:1">
      <c r="A247" s="6"/>
    </row>
    <row r="248" spans="1:1">
      <c r="A248" s="6"/>
    </row>
    <row r="249" spans="1:1">
      <c r="A249" s="6"/>
    </row>
    <row r="250" spans="1:1">
      <c r="A250" s="6"/>
    </row>
    <row r="251" spans="1:1">
      <c r="A251" s="6"/>
    </row>
    <row r="252" spans="1:1">
      <c r="A252" s="6"/>
    </row>
    <row r="253" spans="1:1">
      <c r="A253" s="6"/>
    </row>
    <row r="254" spans="1:1">
      <c r="A254" s="6"/>
    </row>
    <row r="255" spans="1:1">
      <c r="A255" s="6"/>
    </row>
    <row r="256" spans="1:1">
      <c r="A256" s="6"/>
    </row>
    <row r="257" spans="1:1">
      <c r="A257" s="6"/>
    </row>
    <row r="258" spans="1:1">
      <c r="A258" s="6"/>
    </row>
    <row r="259" spans="1:1">
      <c r="A259" s="6"/>
    </row>
    <row r="260" spans="1:1">
      <c r="A260" s="6"/>
    </row>
    <row r="261" spans="1:1">
      <c r="A261" s="6"/>
    </row>
    <row r="262" spans="1:1">
      <c r="A262" s="6"/>
    </row>
    <row r="263" spans="1:1">
      <c r="A263" s="6"/>
    </row>
    <row r="264" spans="1:1">
      <c r="A264" s="6"/>
    </row>
    <row r="265" spans="1:1">
      <c r="A265" s="6"/>
    </row>
    <row r="266" spans="1:1">
      <c r="A266" s="6"/>
    </row>
    <row r="267" spans="1:1">
      <c r="A267" s="6"/>
    </row>
    <row r="268" spans="1:1">
      <c r="A268" s="6"/>
    </row>
    <row r="269" spans="1:1">
      <c r="A269" s="6"/>
    </row>
    <row r="270" spans="1:1">
      <c r="A270" s="6"/>
    </row>
    <row r="271" spans="1:1">
      <c r="A271" s="6"/>
    </row>
    <row r="272" spans="1:1">
      <c r="A272" s="6"/>
    </row>
    <row r="273" spans="1:1">
      <c r="A273" s="6"/>
    </row>
    <row r="274" spans="1:1">
      <c r="A274" s="6"/>
    </row>
    <row r="275" spans="1:1">
      <c r="A275" s="6"/>
    </row>
    <row r="276" spans="1:1">
      <c r="A276" s="6"/>
    </row>
    <row r="277" spans="1:1">
      <c r="A277" s="6"/>
    </row>
    <row r="278" spans="1:1">
      <c r="A278" s="6"/>
    </row>
    <row r="279" spans="1:1">
      <c r="A279" s="6"/>
    </row>
    <row r="280" spans="1:1">
      <c r="A280" s="6"/>
    </row>
    <row r="281" spans="1:1">
      <c r="A281" s="6"/>
    </row>
    <row r="282" spans="1:1">
      <c r="A282" s="6"/>
    </row>
    <row r="283" spans="1:1">
      <c r="A283" s="6"/>
    </row>
    <row r="284" spans="1:1">
      <c r="A284" s="6"/>
    </row>
    <row r="285" spans="1:1">
      <c r="A285" s="6"/>
    </row>
    <row r="286" spans="1:1">
      <c r="A286" s="6"/>
    </row>
    <row r="287" spans="1:1">
      <c r="A287" s="6"/>
    </row>
    <row r="288" spans="1:1">
      <c r="A288" s="6"/>
    </row>
    <row r="289" spans="1:1">
      <c r="A289" s="6"/>
    </row>
    <row r="290" spans="1:1">
      <c r="A290" s="6"/>
    </row>
    <row r="291" spans="1:1">
      <c r="A291" s="6"/>
    </row>
    <row r="292" spans="1:1">
      <c r="A292" s="6"/>
    </row>
    <row r="293" spans="1:1">
      <c r="A293" s="6"/>
    </row>
    <row r="294" spans="1:1">
      <c r="A294" s="6"/>
    </row>
    <row r="295" spans="1:1">
      <c r="A295" s="6"/>
    </row>
    <row r="296" spans="1:1">
      <c r="A296" s="6"/>
    </row>
    <row r="297" spans="1:1">
      <c r="A297" s="6"/>
    </row>
    <row r="298" spans="1:1">
      <c r="A298" s="6"/>
    </row>
    <row r="299" spans="1:1">
      <c r="A299" s="6"/>
    </row>
    <row r="300" spans="1:1">
      <c r="A300" s="6"/>
    </row>
    <row r="301" spans="1:1">
      <c r="A301" s="6"/>
    </row>
    <row r="302" spans="1:1">
      <c r="A302" s="6"/>
    </row>
    <row r="303" spans="1:1">
      <c r="A303" s="6"/>
    </row>
    <row r="304" spans="1:1">
      <c r="A304" s="6"/>
    </row>
    <row r="305" spans="1:1">
      <c r="A305" s="6"/>
    </row>
    <row r="306" spans="1:1">
      <c r="A306" s="6"/>
    </row>
    <row r="307" spans="1:1">
      <c r="A307" s="6"/>
    </row>
    <row r="308" spans="1:1">
      <c r="A308" s="6"/>
    </row>
    <row r="309" spans="1:1">
      <c r="A309" s="6"/>
    </row>
    <row r="310" spans="1:1">
      <c r="A310" s="6"/>
    </row>
    <row r="311" spans="1:1">
      <c r="A311" s="6"/>
    </row>
    <row r="312" spans="1:1">
      <c r="A312" s="6"/>
    </row>
    <row r="313" spans="1:1">
      <c r="A313" s="6"/>
    </row>
    <row r="314" spans="1:1">
      <c r="A314" s="6"/>
    </row>
    <row r="315" spans="1:1">
      <c r="A315" s="6"/>
    </row>
    <row r="316" spans="1:1">
      <c r="A316" s="6"/>
    </row>
    <row r="317" spans="1:1">
      <c r="A317" s="6"/>
    </row>
    <row r="318" spans="1:1">
      <c r="A318" s="6"/>
    </row>
    <row r="319" spans="1:1">
      <c r="A319" s="6"/>
    </row>
    <row r="320" spans="1:1">
      <c r="A320" s="6"/>
    </row>
    <row r="321" spans="1:1">
      <c r="A321" s="6"/>
    </row>
    <row r="322" spans="1:1">
      <c r="A322" s="6"/>
    </row>
    <row r="323" spans="1:1">
      <c r="A323" s="6"/>
    </row>
    <row r="324" spans="1:1">
      <c r="A324" s="6"/>
    </row>
    <row r="325" spans="1:1">
      <c r="A325" s="6"/>
    </row>
    <row r="326" spans="1:1">
      <c r="A326" s="6"/>
    </row>
    <row r="327" spans="1:1">
      <c r="A327" s="6"/>
    </row>
    <row r="328" spans="1:1">
      <c r="A328" s="6"/>
    </row>
  </sheetData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sqref="A1:F22"/>
    </sheetView>
  </sheetViews>
  <sheetFormatPr defaultRowHeight="15"/>
  <sheetData>
    <row r="1" spans="1:21">
      <c r="A1" s="1" t="s">
        <v>13</v>
      </c>
      <c r="B1" s="1" t="s">
        <v>109</v>
      </c>
      <c r="C1" s="5"/>
      <c r="D1" s="1" t="s">
        <v>17</v>
      </c>
      <c r="E1" s="1" t="s">
        <v>109</v>
      </c>
      <c r="F1" s="1" t="s">
        <v>110</v>
      </c>
    </row>
    <row r="2" spans="1:21">
      <c r="A2" s="38" t="s">
        <v>44</v>
      </c>
      <c r="B2" s="1">
        <v>50</v>
      </c>
      <c r="C2" s="5"/>
      <c r="D2" s="35" t="s">
        <v>64</v>
      </c>
      <c r="E2" s="35">
        <v>50</v>
      </c>
      <c r="F2" s="35"/>
    </row>
    <row r="3" spans="1:21">
      <c r="A3" s="25" t="s">
        <v>45</v>
      </c>
      <c r="B3" s="25">
        <v>280</v>
      </c>
      <c r="C3" s="5"/>
      <c r="D3" s="39" t="s">
        <v>65</v>
      </c>
      <c r="E3" s="39">
        <v>40</v>
      </c>
      <c r="F3" s="39"/>
    </row>
    <row r="4" spans="1:21">
      <c r="A4" s="11" t="s">
        <v>46</v>
      </c>
      <c r="B4" s="1">
        <v>140</v>
      </c>
      <c r="C4" s="5"/>
      <c r="D4" s="35" t="s">
        <v>66</v>
      </c>
      <c r="E4" s="40">
        <v>130</v>
      </c>
      <c r="F4" s="35">
        <v>75</v>
      </c>
      <c r="I4" s="1">
        <v>0</v>
      </c>
      <c r="J4" s="1">
        <v>1</v>
      </c>
      <c r="K4" s="35">
        <v>15</v>
      </c>
      <c r="L4" s="35">
        <v>16</v>
      </c>
      <c r="M4" s="35">
        <v>17</v>
      </c>
      <c r="N4" s="35">
        <v>7</v>
      </c>
      <c r="O4" s="35">
        <v>18</v>
      </c>
      <c r="P4" s="35">
        <v>2</v>
      </c>
      <c r="Q4" s="35">
        <v>19</v>
      </c>
      <c r="R4" s="35">
        <v>8</v>
      </c>
      <c r="S4" s="35">
        <v>0</v>
      </c>
      <c r="T4" s="36"/>
      <c r="U4" s="37"/>
    </row>
    <row r="5" spans="1:21">
      <c r="A5" s="25" t="s">
        <v>47</v>
      </c>
      <c r="B5" s="25">
        <v>210</v>
      </c>
      <c r="C5" s="5"/>
      <c r="D5" s="39" t="s">
        <v>67</v>
      </c>
      <c r="E5" s="40">
        <v>200</v>
      </c>
      <c r="F5" s="39">
        <v>145</v>
      </c>
      <c r="I5" s="1">
        <v>0</v>
      </c>
      <c r="J5" s="1">
        <v>5</v>
      </c>
      <c r="K5" s="1">
        <v>11</v>
      </c>
      <c r="L5" s="35">
        <v>9</v>
      </c>
      <c r="M5" s="35">
        <v>3</v>
      </c>
      <c r="N5" s="1">
        <v>20</v>
      </c>
      <c r="O5" s="1">
        <v>4</v>
      </c>
      <c r="P5" s="1">
        <v>12</v>
      </c>
      <c r="Q5" s="1">
        <v>13</v>
      </c>
      <c r="R5" s="1">
        <v>14</v>
      </c>
      <c r="S5" s="1">
        <v>6</v>
      </c>
      <c r="T5" s="1">
        <v>10</v>
      </c>
      <c r="U5" s="1">
        <v>0</v>
      </c>
    </row>
    <row r="6" spans="1:21">
      <c r="A6" s="11" t="s">
        <v>48</v>
      </c>
      <c r="B6" s="1">
        <v>15</v>
      </c>
      <c r="C6" s="5"/>
      <c r="D6" s="35" t="s">
        <v>68</v>
      </c>
      <c r="E6" s="35">
        <v>15</v>
      </c>
      <c r="F6" s="35"/>
    </row>
    <row r="7" spans="1:21">
      <c r="A7" s="25" t="s">
        <v>49</v>
      </c>
      <c r="B7" s="25">
        <v>335</v>
      </c>
      <c r="C7" s="5"/>
      <c r="D7" s="39" t="s">
        <v>69</v>
      </c>
      <c r="E7" s="40">
        <v>140</v>
      </c>
      <c r="F7" s="39">
        <v>55</v>
      </c>
    </row>
    <row r="8" spans="1:21">
      <c r="A8" s="11" t="s">
        <v>50</v>
      </c>
      <c r="B8" s="1">
        <v>205</v>
      </c>
      <c r="C8" s="5"/>
      <c r="D8" s="35" t="s">
        <v>70</v>
      </c>
      <c r="E8" s="35">
        <v>45</v>
      </c>
      <c r="F8" s="35"/>
    </row>
    <row r="9" spans="1:21">
      <c r="A9" s="25" t="s">
        <v>51</v>
      </c>
      <c r="B9" s="25">
        <v>312</v>
      </c>
      <c r="C9" s="5"/>
      <c r="D9" s="39" t="s">
        <v>71</v>
      </c>
      <c r="E9" s="39">
        <v>10</v>
      </c>
      <c r="F9" s="39"/>
    </row>
    <row r="10" spans="1:21">
      <c r="A10" s="11" t="s">
        <v>52</v>
      </c>
      <c r="B10" s="1">
        <v>90</v>
      </c>
      <c r="C10" s="5"/>
      <c r="D10" s="35" t="s">
        <v>72</v>
      </c>
      <c r="E10" s="40">
        <v>80</v>
      </c>
      <c r="F10" s="35">
        <v>25</v>
      </c>
    </row>
    <row r="11" spans="1:21">
      <c r="A11" s="25" t="s">
        <v>53</v>
      </c>
      <c r="B11" s="25">
        <v>395</v>
      </c>
      <c r="C11" s="5"/>
      <c r="D11" s="39" t="s">
        <v>73</v>
      </c>
      <c r="E11" s="40">
        <v>200</v>
      </c>
      <c r="F11" s="39">
        <v>115</v>
      </c>
    </row>
    <row r="12" spans="1:21">
      <c r="A12" s="11" t="s">
        <v>54</v>
      </c>
      <c r="B12" s="11">
        <v>65</v>
      </c>
      <c r="C12" s="5"/>
      <c r="D12" s="35" t="s">
        <v>74</v>
      </c>
      <c r="E12" s="35">
        <v>50</v>
      </c>
      <c r="F12" s="35"/>
    </row>
    <row r="13" spans="1:21">
      <c r="A13" s="25" t="s">
        <v>55</v>
      </c>
      <c r="B13" s="25">
        <v>250</v>
      </c>
      <c r="C13" s="5"/>
      <c r="D13" s="39" t="s">
        <v>75</v>
      </c>
      <c r="E13" s="39">
        <v>40</v>
      </c>
      <c r="F13" s="39"/>
    </row>
    <row r="14" spans="1:21">
      <c r="A14" s="11" t="s">
        <v>56</v>
      </c>
      <c r="B14" s="11">
        <v>280</v>
      </c>
      <c r="C14" s="5"/>
      <c r="D14" s="35" t="s">
        <v>76</v>
      </c>
      <c r="E14" s="35">
        <v>30</v>
      </c>
      <c r="F14" s="35"/>
    </row>
    <row r="15" spans="1:21">
      <c r="A15" s="25" t="s">
        <v>57</v>
      </c>
      <c r="B15" s="25">
        <v>300</v>
      </c>
      <c r="C15" s="5"/>
      <c r="D15" s="39" t="s">
        <v>77</v>
      </c>
      <c r="E15" s="40">
        <v>105</v>
      </c>
      <c r="F15" s="39">
        <v>20</v>
      </c>
    </row>
    <row r="16" spans="1:21">
      <c r="A16" s="11" t="s">
        <v>58</v>
      </c>
      <c r="B16" s="11">
        <v>60</v>
      </c>
      <c r="C16" s="5"/>
      <c r="D16" s="35" t="s">
        <v>78</v>
      </c>
      <c r="E16" s="35">
        <v>10</v>
      </c>
      <c r="F16" s="35"/>
    </row>
    <row r="17" spans="1:6">
      <c r="A17" s="25" t="s">
        <v>59</v>
      </c>
      <c r="B17" s="25">
        <v>115</v>
      </c>
      <c r="C17" s="5"/>
      <c r="D17" s="39" t="s">
        <v>79</v>
      </c>
      <c r="E17" s="39">
        <v>55</v>
      </c>
      <c r="F17" s="39"/>
    </row>
    <row r="18" spans="1:6">
      <c r="A18" s="11" t="s">
        <v>60</v>
      </c>
      <c r="B18" s="11">
        <v>160</v>
      </c>
      <c r="C18" s="5"/>
      <c r="D18" s="35" t="s">
        <v>80</v>
      </c>
      <c r="E18" s="35">
        <v>45</v>
      </c>
      <c r="F18" s="35"/>
    </row>
    <row r="19" spans="1:6">
      <c r="A19" s="25" t="s">
        <v>61</v>
      </c>
      <c r="B19" s="25">
        <v>240</v>
      </c>
      <c r="C19" s="5"/>
      <c r="D19" s="39" t="s">
        <v>81</v>
      </c>
      <c r="E19" s="39">
        <v>35</v>
      </c>
      <c r="F19" s="39"/>
    </row>
    <row r="20" spans="1:6">
      <c r="A20" s="11" t="s">
        <v>62</v>
      </c>
      <c r="B20" s="11">
        <v>302</v>
      </c>
      <c r="C20" s="5"/>
      <c r="D20" s="35" t="s">
        <v>82</v>
      </c>
      <c r="E20" s="35">
        <v>22</v>
      </c>
      <c r="F20" s="35"/>
    </row>
    <row r="21" spans="1:6">
      <c r="A21" s="25" t="s">
        <v>63</v>
      </c>
      <c r="B21" s="25">
        <v>150</v>
      </c>
      <c r="C21" s="5"/>
      <c r="D21" s="39" t="s">
        <v>83</v>
      </c>
      <c r="E21" s="40">
        <v>140</v>
      </c>
      <c r="F21" s="39">
        <v>85</v>
      </c>
    </row>
  </sheetData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Sheet1</vt:lpstr>
      <vt:lpstr>obj</vt:lpstr>
      <vt:lpstr>1,2,3,4</vt:lpstr>
      <vt:lpstr>5-12</vt:lpstr>
      <vt:lpstr>total</vt:lpstr>
      <vt:lpstr>Sheet3</vt:lpstr>
      <vt:lpstr>Sheet4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esmaelian</dc:creator>
  <cp:lastModifiedBy>Mostafa</cp:lastModifiedBy>
  <dcterms:created xsi:type="dcterms:W3CDTF">2000-01-27T20:31:28Z</dcterms:created>
  <dcterms:modified xsi:type="dcterms:W3CDTF">2013-02-17T00:06:03Z</dcterms:modified>
</cp:coreProperties>
</file>